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cente\Desktop\"/>
    </mc:Choice>
  </mc:AlternateContent>
  <xr:revisionPtr revIDLastSave="0" documentId="13_ncr:1_{C642FE34-B6AC-4CF6-B33F-97892FAF6D8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センター北" sheetId="1" r:id="rId1"/>
    <sheet name="えきまえ付属" sheetId="2" r:id="rId2"/>
    <sheet name="えきまえ単独" sheetId="4" r:id="rId3"/>
    <sheet name="センター北 外出用　翌日分" sheetId="5" r:id="rId4"/>
  </sheets>
  <calcPr calcId="191029"/>
</workbook>
</file>

<file path=xl/calcChain.xml><?xml version="1.0" encoding="utf-8"?>
<calcChain xmlns="http://schemas.openxmlformats.org/spreadsheetml/2006/main">
  <c r="G32" i="4" l="1"/>
  <c r="H32" i="4"/>
  <c r="I32" i="4"/>
  <c r="J32" i="4"/>
  <c r="K32" i="4"/>
  <c r="D14" i="2"/>
  <c r="E17" i="2"/>
  <c r="G17" i="2"/>
  <c r="I17" i="2"/>
  <c r="K17" i="2"/>
  <c r="D21" i="1"/>
  <c r="D14" i="1"/>
  <c r="G42" i="5"/>
  <c r="D38" i="5"/>
  <c r="D37" i="5"/>
  <c r="D36" i="5"/>
  <c r="D35" i="5"/>
  <c r="D21" i="5"/>
  <c r="D14" i="5"/>
  <c r="C8" i="5"/>
  <c r="G42" i="4"/>
  <c r="D36" i="4"/>
  <c r="D35" i="4"/>
  <c r="D21" i="4"/>
  <c r="D14" i="4"/>
  <c r="D22" i="4"/>
  <c r="C8" i="4"/>
  <c r="G42" i="2"/>
  <c r="D36" i="2"/>
  <c r="D35" i="2"/>
  <c r="K32" i="2"/>
  <c r="J32" i="2"/>
  <c r="I32" i="2"/>
  <c r="H32" i="2"/>
  <c r="G32" i="2"/>
  <c r="F32" i="2"/>
  <c r="E32" i="2"/>
  <c r="D32" i="2"/>
  <c r="J17" i="2"/>
  <c r="H17" i="2"/>
  <c r="F17" i="2"/>
  <c r="D17" i="2"/>
  <c r="C8" i="2"/>
  <c r="G42" i="1"/>
  <c r="D38" i="1"/>
  <c r="D37" i="1"/>
  <c r="D36" i="1"/>
  <c r="D35" i="1"/>
  <c r="C8" i="1"/>
  <c r="D37" i="4" l="1"/>
  <c r="D21" i="2"/>
  <c r="D22" i="2" s="1"/>
  <c r="N33" i="1" s="1"/>
  <c r="D38" i="4"/>
  <c r="D37" i="2"/>
  <c r="D38" i="2"/>
  <c r="J38" i="1" s="1"/>
  <c r="D22" i="1"/>
  <c r="N33" i="2" s="1"/>
  <c r="D22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浅野 晃一</author>
  </authors>
  <commentList>
    <comment ref="O9" authorId="0" shapeId="0" xr:uid="{00000000-0006-0000-0000-000001000000}">
      <text>
        <r>
          <rPr>
            <b/>
            <sz val="10"/>
            <color rgb="FF000000"/>
            <rFont val="Yu Gothic UI"/>
            <family val="3"/>
            <charset val="128"/>
          </rPr>
          <t>浅野 晃一:
センター北のパートさん一覧</t>
        </r>
      </text>
    </comment>
    <comment ref="P9" authorId="0" shapeId="0" xr:uid="{00000000-0006-0000-0000-000002000000}">
      <text>
        <r>
          <rPr>
            <b/>
            <sz val="10"/>
            <color rgb="FF000000"/>
            <rFont val="Yu Gothic UI"/>
            <family val="3"/>
            <charset val="128"/>
          </rPr>
          <t>浅野 晃一:</t>
        </r>
        <r>
          <rPr>
            <sz val="10"/>
            <color rgb="FF000000"/>
            <rFont val="Yu Gothic UI"/>
            <family val="3"/>
            <charset val="128"/>
          </rPr>
          <t xml:space="preserve">
えきまえのパートさん一覧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浅野 晃一</author>
  </authors>
  <commentList>
    <comment ref="O9" authorId="0" shapeId="0" xr:uid="{00000000-0006-0000-0100-000001000000}">
      <text>
        <r>
          <rPr>
            <b/>
            <sz val="10"/>
            <color rgb="FF000000"/>
            <rFont val="Yu Gothic UI"/>
            <family val="3"/>
            <charset val="128"/>
          </rPr>
          <t>浅野 晃一:
えきまえのパートさん一覧</t>
        </r>
      </text>
    </comment>
    <comment ref="P9" authorId="0" shapeId="0" xr:uid="{00000000-0006-0000-0100-000002000000}">
      <text>
        <r>
          <rPr>
            <b/>
            <sz val="10"/>
            <color rgb="FF000000"/>
            <rFont val="Yu Gothic UI"/>
            <family val="3"/>
            <charset val="128"/>
          </rPr>
          <t>浅野 晃一:</t>
        </r>
        <r>
          <rPr>
            <sz val="10"/>
            <color rgb="FF000000"/>
            <rFont val="Yu Gothic UI"/>
            <family val="3"/>
            <charset val="128"/>
          </rPr>
          <t xml:space="preserve">
セン北のパートさん一覧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浅野 晃一</author>
  </authors>
  <commentList>
    <comment ref="O9" authorId="0" shapeId="0" xr:uid="{BF87DC92-50DC-462C-97E5-C8D91EFA001D}">
      <text>
        <r>
          <rPr>
            <b/>
            <sz val="10"/>
            <color rgb="FF000000"/>
            <rFont val="Yu Gothic UI"/>
            <family val="3"/>
            <charset val="128"/>
          </rPr>
          <t>浅野 晃一:
えきまえのパートさん一覧</t>
        </r>
      </text>
    </comment>
    <comment ref="P9" authorId="0" shapeId="0" xr:uid="{7EEB4C08-AD98-4ACB-964E-0140648DF78D}">
      <text>
        <r>
          <rPr>
            <b/>
            <sz val="10"/>
            <color rgb="FF000000"/>
            <rFont val="Yu Gothic UI"/>
            <family val="3"/>
            <charset val="128"/>
          </rPr>
          <t>浅野 晃一:</t>
        </r>
        <r>
          <rPr>
            <sz val="10"/>
            <color rgb="FF000000"/>
            <rFont val="Yu Gothic UI"/>
            <family val="3"/>
            <charset val="128"/>
          </rPr>
          <t xml:space="preserve">
セン北のパートさん一覧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浅野 晃一</author>
  </authors>
  <commentList>
    <comment ref="O9" authorId="0" shapeId="0" xr:uid="{2E2954A9-E5F3-4109-AC7A-EA72B6489E5B}">
      <text>
        <r>
          <rPr>
            <b/>
            <sz val="10"/>
            <color rgb="FF000000"/>
            <rFont val="Yu Gothic UI"/>
            <family val="3"/>
            <charset val="128"/>
          </rPr>
          <t>浅野 晃一:
センター北のパートさん一覧</t>
        </r>
      </text>
    </comment>
    <comment ref="P9" authorId="0" shapeId="0" xr:uid="{F446A59C-D0C9-4454-9A3D-DD312DA7AD56}">
      <text>
        <r>
          <rPr>
            <b/>
            <sz val="10"/>
            <color rgb="FF000000"/>
            <rFont val="Yu Gothic UI"/>
            <family val="3"/>
            <charset val="128"/>
          </rPr>
          <t>浅野 晃一:</t>
        </r>
        <r>
          <rPr>
            <sz val="10"/>
            <color rgb="FF000000"/>
            <rFont val="Yu Gothic UI"/>
            <family val="3"/>
            <charset val="128"/>
          </rPr>
          <t xml:space="preserve">
えきまえのパートさん一覧</t>
        </r>
      </text>
    </comment>
  </commentList>
</comments>
</file>

<file path=xl/sharedStrings.xml><?xml version="1.0" encoding="utf-8"?>
<sst xmlns="http://schemas.openxmlformats.org/spreadsheetml/2006/main" count="414" uniqueCount="158">
  <si>
    <t>★セン北利用状況メールテンプレート</t>
  </si>
  <si>
    <t>【使い方】</t>
  </si>
  <si>
    <t>黄色いマスのみ入力してください。</t>
  </si>
  <si>
    <t>↓ここから下をコピーしてください</t>
  </si>
  <si>
    <t>↓ここまで</t>
  </si>
  <si>
    <t>①学校あり・なし・キャンセル数を入力します。</t>
  </si>
  <si>
    <t>お疲れ様です。</t>
  </si>
  <si>
    <t>②本日の日勤者とパートの名前を入れ、時間数を入力します。</t>
  </si>
  <si>
    <t>もえぎのクローバーセンター北です。</t>
  </si>
  <si>
    <t>③メールにコピーして送信してください。</t>
  </si>
  <si>
    <t>本日の利用状況を報告いたします。</t>
  </si>
  <si>
    <t>リスト</t>
  </si>
  <si>
    <t>ここに名前を入れるとリストに表示されます。</t>
  </si>
  <si>
    <t>センター北利用状況</t>
  </si>
  <si>
    <t>No.</t>
  </si>
  <si>
    <t>日勤</t>
  </si>
  <si>
    <t>パート(本部召還)</t>
  </si>
  <si>
    <t>ヘルプ1(内部召還)</t>
  </si>
  <si>
    <t>ヘルプ2(内部社員召還)</t>
  </si>
  <si>
    <t>ヘルプ3(外部召還)</t>
  </si>
  <si>
    <t>外部派遣先</t>
  </si>
  <si>
    <t>学校あり</t>
  </si>
  <si>
    <t>阿部</t>
  </si>
  <si>
    <t>福住</t>
  </si>
  <si>
    <t>竹上</t>
  </si>
  <si>
    <t>土谷</t>
  </si>
  <si>
    <t>大口</t>
  </si>
  <si>
    <t>学校なし</t>
  </si>
  <si>
    <t>玉田</t>
  </si>
  <si>
    <t>平山</t>
  </si>
  <si>
    <t>伊室</t>
  </si>
  <si>
    <t>黄金町</t>
  </si>
  <si>
    <t>学校ありキャンセル</t>
  </si>
  <si>
    <t>和氣</t>
  </si>
  <si>
    <t>坂部</t>
  </si>
  <si>
    <t>戸塚</t>
  </si>
  <si>
    <t>学校なしキャンセル</t>
  </si>
  <si>
    <t>松下</t>
  </si>
  <si>
    <t>二宮</t>
  </si>
  <si>
    <t>子どもの国</t>
  </si>
  <si>
    <t>計</t>
  </si>
  <si>
    <t>.</t>
  </si>
  <si>
    <t>西原</t>
  </si>
  <si>
    <t>小机港北</t>
  </si>
  <si>
    <t>高橋由</t>
  </si>
  <si>
    <t>藤谷</t>
  </si>
  <si>
    <t>まえさと町</t>
  </si>
  <si>
    <t>パート</t>
  </si>
  <si>
    <t>近藤</t>
  </si>
  <si>
    <t>吉田</t>
  </si>
  <si>
    <t>下倉田</t>
  </si>
  <si>
    <t>ヘルプ1</t>
  </si>
  <si>
    <t>石井</t>
  </si>
  <si>
    <t>松本</t>
  </si>
  <si>
    <t>ヘルプ2</t>
  </si>
  <si>
    <t>山本</t>
  </si>
  <si>
    <t>ヘルプ3</t>
  </si>
  <si>
    <t>高橋結</t>
  </si>
  <si>
    <t>研修</t>
  </si>
  <si>
    <t>渡邉</t>
  </si>
  <si>
    <t>宇賀神</t>
  </si>
  <si>
    <t>生産値</t>
  </si>
  <si>
    <t>お忙しいところお手数お掛けしますが、</t>
  </si>
  <si>
    <t>ご確認の程、よろしくお願いいたします。</t>
  </si>
  <si>
    <t xml:space="preserve">  </t>
  </si>
  <si>
    <t>↑ここまでをコピーしてください。</t>
  </si>
  <si>
    <t>↑ここまで</t>
  </si>
  <si>
    <t>★派遣状況 (単位 : 時間)</t>
  </si>
  <si>
    <t>外部派遣(パート)</t>
  </si>
  <si>
    <t>内部派遣(パート)</t>
  </si>
  <si>
    <t>えきまえ生産値</t>
  </si>
  <si>
    <t>内部派遣先</t>
  </si>
  <si>
    <t>えきまえ</t>
  </si>
  <si>
    <t>※生産値を合わせるための参照までに</t>
  </si>
  <si>
    <t>本部召還パート総時間</t>
  </si>
  <si>
    <t>外部派遣パート総時間</t>
  </si>
  <si>
    <t>内部派遣パート総時間</t>
  </si>
  <si>
    <t>えきまえパート総時間</t>
  </si>
  <si>
    <t>セン北パート総時間</t>
  </si>
  <si>
    <t>←日時決算に入力</t>
  </si>
  <si>
    <t>※Drop入力時の参照までに</t>
  </si>
  <si>
    <t>★パートタイムカウンター</t>
  </si>
  <si>
    <t>開始時間 (時 : 分)</t>
  </si>
  <si>
    <t>勤務時間 (h)</t>
  </si>
  <si>
    <t>終了時間 (時 : 分)</t>
  </si>
  <si>
    <t>★えきまえ利用状況メールテンプレート</t>
  </si>
  <si>
    <t>もえぎのクローバーセンター北えきまえです。</t>
  </si>
  <si>
    <t>センター北えきまえ利用状況</t>
  </si>
  <si>
    <t>斎藤（）</t>
  </si>
  <si>
    <t>せんきた生産値</t>
  </si>
  <si>
    <t>セン北</t>
  </si>
  <si>
    <t>本部パート総時間</t>
  </si>
  <si>
    <t>外部パート総時間</t>
  </si>
  <si>
    <t>内部パート総時間</t>
  </si>
  <si>
    <t>本日の利用状況を報告いたします。</t>
    <phoneticPr fontId="6"/>
  </si>
  <si>
    <t>ご確認の程、よろしくお願いいたします。</t>
    <phoneticPr fontId="6"/>
  </si>
  <si>
    <t>松本</t>
    <phoneticPr fontId="6"/>
  </si>
  <si>
    <t>川合</t>
    <rPh sb="0" eb="2">
      <t>カワイ</t>
    </rPh>
    <phoneticPr fontId="6"/>
  </si>
  <si>
    <t>栗原</t>
    <rPh sb="0" eb="2">
      <t>クリハラ</t>
    </rPh>
    <phoneticPr fontId="6"/>
  </si>
  <si>
    <t>住谷</t>
    <rPh sb="0" eb="2">
      <t>スミヤ</t>
    </rPh>
    <phoneticPr fontId="6"/>
  </si>
  <si>
    <t>小沼</t>
    <rPh sb="0" eb="2">
      <t>コヌマ</t>
    </rPh>
    <phoneticPr fontId="6"/>
  </si>
  <si>
    <t>西山</t>
    <rPh sb="0" eb="2">
      <t>ニシヤマ</t>
    </rPh>
    <phoneticPr fontId="6"/>
  </si>
  <si>
    <t>金今</t>
    <rPh sb="0" eb="1">
      <t>カネ</t>
    </rPh>
    <rPh sb="1" eb="2">
      <t>イマ</t>
    </rPh>
    <phoneticPr fontId="6"/>
  </si>
  <si>
    <t>大場</t>
    <rPh sb="0" eb="2">
      <t>オオバ</t>
    </rPh>
    <phoneticPr fontId="6"/>
  </si>
  <si>
    <t>大木</t>
    <rPh sb="0" eb="2">
      <t>オオキ</t>
    </rPh>
    <phoneticPr fontId="6"/>
  </si>
  <si>
    <t>児玉</t>
    <rPh sb="0" eb="2">
      <t>コダマ</t>
    </rPh>
    <phoneticPr fontId="6"/>
  </si>
  <si>
    <t>星野</t>
    <rPh sb="0" eb="2">
      <t>ホシノ</t>
    </rPh>
    <phoneticPr fontId="6"/>
  </si>
  <si>
    <t>山本</t>
    <rPh sb="0" eb="2">
      <t>ヤマモト</t>
    </rPh>
    <phoneticPr fontId="6"/>
  </si>
  <si>
    <t>大森</t>
    <rPh sb="0" eb="2">
      <t>オオモリ</t>
    </rPh>
    <phoneticPr fontId="6"/>
  </si>
  <si>
    <t>三芳</t>
    <rPh sb="0" eb="2">
      <t>ミヨシ</t>
    </rPh>
    <phoneticPr fontId="6"/>
  </si>
  <si>
    <t>高橋由</t>
    <rPh sb="0" eb="2">
      <t>タカハシ</t>
    </rPh>
    <rPh sb="2" eb="3">
      <t>ユ</t>
    </rPh>
    <phoneticPr fontId="6"/>
  </si>
  <si>
    <t>金今</t>
    <rPh sb="0" eb="1">
      <t>カネ</t>
    </rPh>
    <rPh sb="1" eb="2">
      <t>コン</t>
    </rPh>
    <phoneticPr fontId="6"/>
  </si>
  <si>
    <t>渡邊</t>
    <rPh sb="0" eb="2">
      <t>ワタナベ</t>
    </rPh>
    <phoneticPr fontId="6"/>
  </si>
  <si>
    <t>西原</t>
    <rPh sb="0" eb="2">
      <t>ニシハラ</t>
    </rPh>
    <phoneticPr fontId="6"/>
  </si>
  <si>
    <t>近藤</t>
    <rPh sb="0" eb="2">
      <t>コンドウ</t>
    </rPh>
    <phoneticPr fontId="6"/>
  </si>
  <si>
    <t>松本</t>
    <rPh sb="0" eb="2">
      <t>マツモト</t>
    </rPh>
    <phoneticPr fontId="6"/>
  </si>
  <si>
    <t>福住</t>
    <rPh sb="0" eb="2">
      <t>フクズミ</t>
    </rPh>
    <phoneticPr fontId="6"/>
  </si>
  <si>
    <t>宇賀神</t>
    <rPh sb="0" eb="3">
      <t>ウガジン</t>
    </rPh>
    <phoneticPr fontId="6"/>
  </si>
  <si>
    <t>和氣</t>
    <rPh sb="0" eb="2">
      <t>ワケ</t>
    </rPh>
    <phoneticPr fontId="6"/>
  </si>
  <si>
    <t>二宮</t>
    <rPh sb="0" eb="2">
      <t>ニノミヤ</t>
    </rPh>
    <phoneticPr fontId="6"/>
  </si>
  <si>
    <t>高橋結</t>
    <rPh sb="0" eb="2">
      <t>タカハシ</t>
    </rPh>
    <rPh sb="2" eb="3">
      <t>ケツ</t>
    </rPh>
    <phoneticPr fontId="6"/>
  </si>
  <si>
    <t>青山</t>
    <rPh sb="0" eb="2">
      <t>アオヤマ</t>
    </rPh>
    <phoneticPr fontId="6"/>
  </si>
  <si>
    <t>土谷</t>
    <rPh sb="0" eb="2">
      <t>ツチヤ</t>
    </rPh>
    <phoneticPr fontId="6"/>
  </si>
  <si>
    <t>齋藤</t>
    <rPh sb="0" eb="2">
      <t>サイトウ</t>
    </rPh>
    <phoneticPr fontId="6"/>
  </si>
  <si>
    <t>木村</t>
    <rPh sb="0" eb="2">
      <t>キムラ</t>
    </rPh>
    <phoneticPr fontId="6"/>
  </si>
  <si>
    <t>石井</t>
    <rPh sb="0" eb="2">
      <t>イシイ</t>
    </rPh>
    <phoneticPr fontId="6"/>
  </si>
  <si>
    <t>高橋</t>
    <rPh sb="0" eb="2">
      <t>タカハシ</t>
    </rPh>
    <phoneticPr fontId="6"/>
  </si>
  <si>
    <t>阿部(幸)</t>
    <rPh sb="0" eb="2">
      <t>アベ</t>
    </rPh>
    <rPh sb="3" eb="4">
      <t>サチ</t>
    </rPh>
    <phoneticPr fontId="6"/>
  </si>
  <si>
    <t>遠藤</t>
    <rPh sb="0" eb="2">
      <t>エンドウ</t>
    </rPh>
    <phoneticPr fontId="6"/>
  </si>
  <si>
    <t>阿部(知)</t>
    <rPh sb="0" eb="2">
      <t>アベ</t>
    </rPh>
    <rPh sb="3" eb="4">
      <t>シ</t>
    </rPh>
    <phoneticPr fontId="6"/>
  </si>
  <si>
    <t>望月</t>
    <rPh sb="0" eb="2">
      <t>モチヅキ</t>
    </rPh>
    <phoneticPr fontId="6"/>
  </si>
  <si>
    <t>玉田</t>
    <rPh sb="0" eb="2">
      <t>タマダ</t>
    </rPh>
    <phoneticPr fontId="6"/>
  </si>
  <si>
    <t>阿部</t>
    <rPh sb="0" eb="2">
      <t>アベ</t>
    </rPh>
    <phoneticPr fontId="6"/>
  </si>
  <si>
    <t>住谷</t>
    <rPh sb="0" eb="2">
      <t>スミヤ</t>
    </rPh>
    <phoneticPr fontId="6"/>
  </si>
  <si>
    <t>大野</t>
    <rPh sb="0" eb="2">
      <t>オオノ</t>
    </rPh>
    <phoneticPr fontId="6"/>
  </si>
  <si>
    <t>石井</t>
    <rPh sb="0" eb="2">
      <t>イシイ</t>
    </rPh>
    <phoneticPr fontId="6"/>
  </si>
  <si>
    <t>遠藤</t>
    <rPh sb="0" eb="2">
      <t>エンドウ</t>
    </rPh>
    <phoneticPr fontId="6"/>
  </si>
  <si>
    <t>川合</t>
    <rPh sb="0" eb="2">
      <t>カワイ</t>
    </rPh>
    <phoneticPr fontId="6"/>
  </si>
  <si>
    <t>お疲れ様です。</t>
    <phoneticPr fontId="6"/>
  </si>
  <si>
    <t>中村</t>
    <rPh sb="0" eb="2">
      <t>ナカムラ</t>
    </rPh>
    <phoneticPr fontId="6"/>
  </si>
  <si>
    <t>高野</t>
    <rPh sb="0" eb="2">
      <t>タカノ</t>
    </rPh>
    <phoneticPr fontId="6"/>
  </si>
  <si>
    <t>高野</t>
    <rPh sb="0" eb="2">
      <t>タカノ</t>
    </rPh>
    <phoneticPr fontId="6"/>
  </si>
  <si>
    <t>厚見</t>
    <rPh sb="0" eb="2">
      <t>アツミ</t>
    </rPh>
    <phoneticPr fontId="6"/>
  </si>
  <si>
    <t>荒井</t>
    <rPh sb="0" eb="2">
      <t>アライ</t>
    </rPh>
    <phoneticPr fontId="6"/>
  </si>
  <si>
    <t>カイ</t>
    <phoneticPr fontId="6"/>
  </si>
  <si>
    <t>井川</t>
    <rPh sb="0" eb="2">
      <t>イカワ</t>
    </rPh>
    <phoneticPr fontId="6"/>
  </si>
  <si>
    <t>宮井</t>
    <rPh sb="0" eb="2">
      <t>ミヤイ</t>
    </rPh>
    <phoneticPr fontId="6"/>
  </si>
  <si>
    <t>スルタン</t>
    <phoneticPr fontId="6"/>
  </si>
  <si>
    <t>橋本</t>
    <rPh sb="0" eb="2">
      <t>ハシモト</t>
    </rPh>
    <phoneticPr fontId="6"/>
  </si>
  <si>
    <t>↓ここから下をコピーしてください</t>
    <phoneticPr fontId="6"/>
  </si>
  <si>
    <t>もえぎのクローバーセンター北です。</t>
    <phoneticPr fontId="6"/>
  </si>
  <si>
    <t>角田</t>
    <rPh sb="0" eb="2">
      <t>カクダ</t>
    </rPh>
    <phoneticPr fontId="6"/>
  </si>
  <si>
    <t>朝戸</t>
    <rPh sb="0" eb="1">
      <t>アサ</t>
    </rPh>
    <rPh sb="1" eb="2">
      <t>ト</t>
    </rPh>
    <phoneticPr fontId="6"/>
  </si>
  <si>
    <t>美濃部</t>
    <rPh sb="0" eb="3">
      <t>ミノベ</t>
    </rPh>
    <phoneticPr fontId="6"/>
  </si>
  <si>
    <t>大倉山</t>
    <rPh sb="0" eb="2">
      <t>オオクラ</t>
    </rPh>
    <rPh sb="2" eb="3">
      <t>ヤマ</t>
    </rPh>
    <phoneticPr fontId="6"/>
  </si>
  <si>
    <t>渡辺</t>
    <rPh sb="0" eb="2">
      <t>ワタナベ</t>
    </rPh>
    <phoneticPr fontId="6"/>
  </si>
  <si>
    <t>スルタン</t>
  </si>
  <si>
    <t>カイ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</si>
</sst>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[$-411]ggge&quot;年&quot;m&quot;月&quot;d&quot;日&quot;\(aaa\)"/>
    <numFmt numFmtId="178" formatCode="0.00_ "/>
    <numFmt numFmtId="179" formatCode="h:mm;@"/>
  </numFmts>
  <fonts count="7">
    <font>
      <sz val="11"/>
      <color theme="1"/>
      <name val="ArialMT"/>
      <charset val="128"/>
    </font>
    <font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color rgb="FF000000"/>
      <name val="Yu Gothic UI"/>
      <family val="3"/>
      <charset val="128"/>
    </font>
    <font>
      <sz val="10"/>
      <color rgb="FF000000"/>
      <name val="Yu Gothic UI"/>
      <family val="3"/>
      <charset val="128"/>
    </font>
    <font>
      <sz val="6"/>
      <name val="ArialMT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 applyProtection="1">
      <protection locked="0"/>
    </xf>
    <xf numFmtId="0" fontId="2" fillId="0" borderId="0" xfId="0" applyFont="1" applyAlignment="1" applyProtection="1">
      <protection locked="0"/>
    </xf>
    <xf numFmtId="177" fontId="1" fillId="0" borderId="1" xfId="0" applyNumberFormat="1" applyFont="1" applyBorder="1" applyAlignment="1">
      <alignment horizontal="center"/>
    </xf>
    <xf numFmtId="177" fontId="1" fillId="0" borderId="2" xfId="0" applyNumberFormat="1" applyFont="1" applyBorder="1" applyAlignment="1">
      <alignment horizontal="center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/>
    <xf numFmtId="0" fontId="1" fillId="2" borderId="3" xfId="0" applyFont="1" applyFill="1" applyBorder="1" applyAlignment="1" applyProtection="1">
      <protection locked="0"/>
    </xf>
    <xf numFmtId="0" fontId="1" fillId="0" borderId="4" xfId="0" applyFont="1" applyBorder="1" applyAlignment="1"/>
    <xf numFmtId="0" fontId="1" fillId="2" borderId="4" xfId="0" applyFont="1" applyFill="1" applyBorder="1" applyAlignment="1" applyProtection="1">
      <protection locked="0"/>
    </xf>
    <xf numFmtId="0" fontId="1" fillId="0" borderId="5" xfId="0" applyFont="1" applyBorder="1" applyAlignment="1"/>
    <xf numFmtId="0" fontId="1" fillId="3" borderId="5" xfId="0" applyFont="1" applyFill="1" applyBorder="1" applyAlignment="1"/>
    <xf numFmtId="176" fontId="1" fillId="2" borderId="4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3" borderId="3" xfId="0" applyFont="1" applyFill="1" applyBorder="1" applyAlignment="1"/>
    <xf numFmtId="2" fontId="1" fillId="3" borderId="4" xfId="0" applyNumberFormat="1" applyFont="1" applyFill="1" applyBorder="1" applyAlignment="1"/>
    <xf numFmtId="0" fontId="3" fillId="0" borderId="0" xfId="0" applyFont="1" applyAlignment="1" applyProtection="1">
      <protection locked="0"/>
    </xf>
    <xf numFmtId="0" fontId="1" fillId="0" borderId="4" xfId="0" applyFont="1" applyBorder="1" applyAlignment="1" applyProtection="1">
      <protection locked="0"/>
    </xf>
    <xf numFmtId="0" fontId="1" fillId="0" borderId="5" xfId="0" applyFont="1" applyBorder="1" applyAlignment="1" applyProtection="1">
      <protection locked="0"/>
    </xf>
    <xf numFmtId="0" fontId="1" fillId="2" borderId="5" xfId="0" applyFont="1" applyFill="1" applyBorder="1" applyAlignment="1" applyProtection="1">
      <protection locked="0"/>
    </xf>
    <xf numFmtId="176" fontId="1" fillId="0" borderId="5" xfId="0" applyNumberFormat="1" applyFont="1" applyBorder="1" applyAlignment="1" applyProtection="1">
      <protection locked="0"/>
    </xf>
    <xf numFmtId="0" fontId="1" fillId="0" borderId="6" xfId="0" applyFont="1" applyBorder="1" applyAlignment="1" applyProtection="1">
      <protection locked="0"/>
    </xf>
    <xf numFmtId="176" fontId="1" fillId="0" borderId="6" xfId="0" applyNumberFormat="1" applyFont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178" fontId="1" fillId="2" borderId="3" xfId="0" applyNumberFormat="1" applyFont="1" applyFill="1" applyBorder="1" applyAlignment="1" applyProtection="1">
      <protection locked="0"/>
    </xf>
    <xf numFmtId="178" fontId="1" fillId="0" borderId="4" xfId="0" applyNumberFormat="1" applyFont="1" applyBorder="1" applyAlignment="1" applyProtection="1">
      <protection locked="0"/>
    </xf>
    <xf numFmtId="176" fontId="1" fillId="3" borderId="4" xfId="0" applyNumberFormat="1" applyFont="1" applyFill="1" applyBorder="1" applyAlignment="1"/>
    <xf numFmtId="178" fontId="1" fillId="3" borderId="5" xfId="0" applyNumberFormat="1" applyFont="1" applyFill="1" applyBorder="1" applyAlignment="1"/>
    <xf numFmtId="0" fontId="1" fillId="0" borderId="1" xfId="0" applyFont="1" applyBorder="1" applyAlignment="1" applyProtection="1">
      <protection locked="0"/>
    </xf>
    <xf numFmtId="176" fontId="1" fillId="3" borderId="7" xfId="0" applyNumberFormat="1" applyFont="1" applyFill="1" applyBorder="1" applyAlignment="1"/>
    <xf numFmtId="0" fontId="1" fillId="0" borderId="4" xfId="0" applyFont="1" applyBorder="1">
      <alignment vertical="center"/>
    </xf>
    <xf numFmtId="20" fontId="1" fillId="2" borderId="4" xfId="0" applyNumberFormat="1" applyFont="1" applyFill="1" applyBorder="1">
      <alignment vertical="center"/>
    </xf>
    <xf numFmtId="178" fontId="1" fillId="3" borderId="4" xfId="0" applyNumberFormat="1" applyFont="1" applyFill="1" applyBorder="1">
      <alignment vertical="center"/>
    </xf>
    <xf numFmtId="0" fontId="1" fillId="2" borderId="10" xfId="0" applyFont="1" applyFill="1" applyBorder="1" applyAlignment="1" applyProtection="1">
      <protection locked="0"/>
    </xf>
    <xf numFmtId="0" fontId="1" fillId="0" borderId="10" xfId="0" applyFont="1" applyBorder="1" applyAlignment="1" applyProtection="1">
      <protection locked="0"/>
    </xf>
    <xf numFmtId="0" fontId="1" fillId="0" borderId="11" xfId="0" applyFont="1" applyBorder="1" applyAlignment="1" applyProtection="1">
      <protection locked="0"/>
    </xf>
    <xf numFmtId="0" fontId="1" fillId="0" borderId="12" xfId="0" applyFont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  <xf numFmtId="0" fontId="1" fillId="0" borderId="14" xfId="0" applyFont="1" applyBorder="1" applyAlignment="1" applyProtection="1">
      <protection locked="0"/>
    </xf>
    <xf numFmtId="0" fontId="1" fillId="0" borderId="15" xfId="0" applyFont="1" applyBorder="1" applyAlignment="1" applyProtection="1">
      <protection locked="0"/>
    </xf>
    <xf numFmtId="0" fontId="1" fillId="0" borderId="16" xfId="0" applyFont="1" applyBorder="1" applyAlignment="1" applyProtection="1">
      <protection locked="0"/>
    </xf>
    <xf numFmtId="0" fontId="1" fillId="0" borderId="17" xfId="0" applyFont="1" applyBorder="1" applyAlignment="1" applyProtection="1">
      <protection locked="0"/>
    </xf>
    <xf numFmtId="0" fontId="1" fillId="0" borderId="18" xfId="0" applyFont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protection locked="0"/>
    </xf>
    <xf numFmtId="0" fontId="1" fillId="0" borderId="20" xfId="0" applyFont="1" applyBorder="1" applyAlignment="1" applyProtection="1">
      <protection locked="0"/>
    </xf>
    <xf numFmtId="0" fontId="1" fillId="0" borderId="21" xfId="0" applyFont="1" applyBorder="1" applyAlignment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1" fillId="0" borderId="23" xfId="0" applyFont="1" applyBorder="1" applyAlignment="1" applyProtection="1">
      <protection locked="0"/>
    </xf>
    <xf numFmtId="0" fontId="1" fillId="0" borderId="24" xfId="0" applyFont="1" applyBorder="1" applyAlignment="1" applyProtection="1">
      <protection locked="0"/>
    </xf>
    <xf numFmtId="0" fontId="1" fillId="0" borderId="25" xfId="0" applyFont="1" applyBorder="1" applyAlignment="1" applyProtection="1">
      <protection locked="0"/>
    </xf>
    <xf numFmtId="0" fontId="1" fillId="0" borderId="12" xfId="0" applyFont="1" applyBorder="1">
      <alignment vertical="center"/>
    </xf>
    <xf numFmtId="0" fontId="1" fillId="0" borderId="26" xfId="0" applyFont="1" applyBorder="1" applyAlignment="1" applyProtection="1">
      <protection locked="0"/>
    </xf>
    <xf numFmtId="0" fontId="1" fillId="0" borderId="27" xfId="0" applyFont="1" applyBorder="1" applyAlignment="1" applyProtection="1">
      <protection locked="0"/>
    </xf>
    <xf numFmtId="178" fontId="1" fillId="0" borderId="0" xfId="0" applyNumberFormat="1" applyFont="1" applyAlignment="1" applyProtection="1">
      <protection locked="0"/>
    </xf>
    <xf numFmtId="178" fontId="1" fillId="2" borderId="4" xfId="0" applyNumberFormat="1" applyFont="1" applyFill="1" applyBorder="1" applyAlignment="1" applyProtection="1">
      <protection locked="0"/>
    </xf>
    <xf numFmtId="178" fontId="1" fillId="4" borderId="4" xfId="0" applyNumberFormat="1" applyFont="1" applyFill="1" applyBorder="1" applyAlignment="1" applyProtection="1">
      <protection locked="0"/>
    </xf>
    <xf numFmtId="178" fontId="1" fillId="4" borderId="3" xfId="0" applyNumberFormat="1" applyFont="1" applyFill="1" applyBorder="1" applyAlignment="1" applyProtection="1">
      <protection locked="0"/>
    </xf>
    <xf numFmtId="178" fontId="1" fillId="3" borderId="3" xfId="0" applyNumberFormat="1" applyFont="1" applyFill="1" applyBorder="1" applyAlignment="1"/>
    <xf numFmtId="178" fontId="1" fillId="3" borderId="4" xfId="0" applyNumberFormat="1" applyFont="1" applyFill="1" applyBorder="1" applyAlignment="1"/>
    <xf numFmtId="176" fontId="1" fillId="3" borderId="4" xfId="0" applyNumberFormat="1" applyFont="1" applyFill="1" applyBorder="1" applyAlignment="1" applyProtection="1">
      <protection locked="0"/>
    </xf>
    <xf numFmtId="178" fontId="1" fillId="3" borderId="5" xfId="0" applyNumberFormat="1" applyFont="1" applyFill="1" applyBorder="1" applyAlignment="1" applyProtection="1">
      <protection locked="0"/>
    </xf>
    <xf numFmtId="0" fontId="1" fillId="0" borderId="0" xfId="0" applyFont="1" applyProtection="1">
      <alignment vertical="center"/>
      <protection locked="0"/>
    </xf>
    <xf numFmtId="178" fontId="1" fillId="4" borderId="4" xfId="0" applyNumberFormat="1" applyFont="1" applyFill="1" applyBorder="1" applyAlignment="1"/>
    <xf numFmtId="178" fontId="1" fillId="4" borderId="3" xfId="0" applyNumberFormat="1" applyFont="1" applyFill="1" applyBorder="1" applyAlignment="1"/>
    <xf numFmtId="0" fontId="1" fillId="0" borderId="4" xfId="0" applyFont="1" applyBorder="1" applyProtection="1">
      <alignment vertical="center"/>
      <protection locked="0"/>
    </xf>
    <xf numFmtId="20" fontId="1" fillId="2" borderId="4" xfId="0" applyNumberFormat="1" applyFont="1" applyFill="1" applyBorder="1" applyProtection="1">
      <alignment vertical="center"/>
      <protection locked="0"/>
    </xf>
    <xf numFmtId="2" fontId="1" fillId="3" borderId="4" xfId="0" applyNumberFormat="1" applyFont="1" applyFill="1" applyBorder="1" applyAlignment="1" applyProtection="1">
      <protection locked="0"/>
    </xf>
    <xf numFmtId="0" fontId="1" fillId="0" borderId="12" xfId="0" applyFont="1" applyBorder="1" applyProtection="1">
      <alignment vertical="center"/>
      <protection locked="0"/>
    </xf>
    <xf numFmtId="0" fontId="1" fillId="0" borderId="27" xfId="0" applyFont="1" applyBorder="1" applyProtection="1">
      <alignment vertical="center"/>
      <protection locked="0"/>
    </xf>
    <xf numFmtId="0" fontId="1" fillId="0" borderId="28" xfId="0" applyFont="1" applyBorder="1" applyProtection="1">
      <alignment vertical="center"/>
      <protection locked="0"/>
    </xf>
    <xf numFmtId="179" fontId="1" fillId="2" borderId="4" xfId="0" applyNumberFormat="1" applyFont="1" applyFill="1" applyBorder="1" applyProtection="1">
      <alignment vertical="center"/>
      <protection locked="0"/>
    </xf>
    <xf numFmtId="0" fontId="1" fillId="0" borderId="8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177" fontId="1" fillId="0" borderId="1" xfId="0" applyNumberFormat="1" applyFont="1" applyBorder="1" applyAlignment="1" applyProtection="1">
      <alignment horizontal="left"/>
      <protection locked="0"/>
    </xf>
    <xf numFmtId="177" fontId="1" fillId="0" borderId="2" xfId="0" applyNumberFormat="1" applyFont="1" applyBorder="1" applyAlignment="1" applyProtection="1">
      <alignment horizontal="left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6"/>
  <sheetViews>
    <sheetView tabSelected="1" topLeftCell="A22" zoomScale="90" zoomScaleNormal="90" workbookViewId="0">
      <selection activeCell="G41" sqref="G41"/>
    </sheetView>
  </sheetViews>
  <sheetFormatPr defaultColWidth="10.88671875" defaultRowHeight="18" customHeight="1"/>
  <cols>
    <col min="1" max="1" width="4.33203125" style="1" customWidth="1"/>
    <col min="2" max="2" width="5.88671875" style="1" customWidth="1"/>
    <col min="3" max="3" width="19.88671875" style="1" customWidth="1"/>
    <col min="4" max="4" width="14.33203125" style="1" customWidth="1"/>
    <col min="5" max="5" width="7.88671875" style="1" customWidth="1"/>
    <col min="6" max="6" width="11.88671875" style="1" customWidth="1"/>
    <col min="7" max="7" width="7.88671875" style="1" customWidth="1"/>
    <col min="8" max="8" width="11.88671875" style="1" customWidth="1"/>
    <col min="9" max="9" width="7.88671875" style="1" customWidth="1"/>
    <col min="10" max="10" width="11.88671875" style="1" customWidth="1"/>
    <col min="11" max="11" width="7.88671875" style="1" customWidth="1"/>
    <col min="12" max="12" width="10.88671875" style="1"/>
    <col min="13" max="13" width="4.6640625" style="1" customWidth="1"/>
    <col min="14" max="14" width="9.33203125" style="1" customWidth="1"/>
    <col min="15" max="16" width="15.33203125" style="1" customWidth="1"/>
    <col min="17" max="17" width="20" style="1" customWidth="1"/>
    <col min="18" max="19" width="15.33203125" style="1" customWidth="1"/>
    <col min="20" max="16384" width="10.88671875" style="1"/>
  </cols>
  <sheetData>
    <row r="1" spans="1:23" ht="18" customHeight="1">
      <c r="A1" s="65"/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</row>
    <row r="2" spans="1:23" ht="18" customHeight="1">
      <c r="A2" s="65"/>
      <c r="B2" s="65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75" t="s">
        <v>1</v>
      </c>
      <c r="N2" s="76"/>
      <c r="O2" s="76"/>
      <c r="P2" s="76"/>
      <c r="Q2" s="77"/>
      <c r="R2" s="50"/>
      <c r="S2" s="65"/>
      <c r="T2" s="65"/>
      <c r="U2" s="65"/>
      <c r="V2" s="65"/>
      <c r="W2" s="65"/>
    </row>
    <row r="3" spans="1:23" ht="18" customHeight="1">
      <c r="A3" s="65"/>
      <c r="B3" s="65"/>
      <c r="C3" s="2"/>
      <c r="D3" s="2"/>
      <c r="E3" s="2"/>
      <c r="F3" s="2"/>
      <c r="G3" s="2"/>
      <c r="H3" s="2"/>
      <c r="I3" s="2"/>
      <c r="J3" s="2"/>
      <c r="K3" s="2"/>
      <c r="L3" s="2"/>
      <c r="M3" s="36" t="s">
        <v>2</v>
      </c>
      <c r="N3" s="2"/>
      <c r="O3" s="2"/>
      <c r="P3" s="2"/>
      <c r="Q3" s="51"/>
      <c r="R3" s="2"/>
      <c r="S3" s="65"/>
      <c r="T3" s="65"/>
      <c r="U3" s="65"/>
      <c r="V3" s="65"/>
      <c r="W3" s="65"/>
    </row>
    <row r="4" spans="1:23" ht="18" customHeight="1">
      <c r="A4" s="65"/>
      <c r="B4" s="65"/>
      <c r="C4" s="3" t="s">
        <v>149</v>
      </c>
      <c r="D4" s="2"/>
      <c r="E4" s="2"/>
      <c r="F4" s="2"/>
      <c r="G4" s="2"/>
      <c r="H4" s="2"/>
      <c r="I4" s="2"/>
      <c r="J4" s="2"/>
      <c r="K4" s="3" t="s">
        <v>4</v>
      </c>
      <c r="L4" s="2"/>
      <c r="M4" s="37" t="s">
        <v>5</v>
      </c>
      <c r="N4" s="2"/>
      <c r="O4" s="2"/>
      <c r="P4" s="2"/>
      <c r="Q4" s="51"/>
      <c r="R4" s="2"/>
      <c r="S4" s="65"/>
      <c r="T4" s="65"/>
      <c r="U4" s="65"/>
      <c r="V4" s="65"/>
      <c r="W4" s="65"/>
    </row>
    <row r="5" spans="1:23" ht="18" customHeight="1">
      <c r="A5" s="65"/>
      <c r="B5" s="65"/>
      <c r="C5" s="2" t="s">
        <v>138</v>
      </c>
      <c r="D5" s="2"/>
      <c r="E5" s="2"/>
      <c r="F5" s="2"/>
      <c r="G5" s="2"/>
      <c r="H5" s="2"/>
      <c r="I5" s="2"/>
      <c r="J5" s="2"/>
      <c r="L5" s="2"/>
      <c r="M5" s="37" t="s">
        <v>7</v>
      </c>
      <c r="N5" s="2"/>
      <c r="O5" s="2"/>
      <c r="P5" s="2"/>
      <c r="Q5" s="51"/>
      <c r="R5" s="2"/>
      <c r="S5" s="65"/>
      <c r="T5" s="65"/>
      <c r="U5" s="65"/>
      <c r="V5" s="65"/>
      <c r="W5" s="65"/>
    </row>
    <row r="6" spans="1:23" ht="18" customHeight="1">
      <c r="A6" s="65"/>
      <c r="B6" s="65"/>
      <c r="C6" s="78" t="s">
        <v>150</v>
      </c>
      <c r="D6" s="78"/>
      <c r="E6" s="78"/>
      <c r="F6" s="78"/>
      <c r="G6" s="78"/>
      <c r="H6" s="78"/>
      <c r="I6" s="78"/>
      <c r="J6" s="78"/>
      <c r="K6" s="78"/>
      <c r="L6" s="2"/>
      <c r="M6" s="38" t="s">
        <v>9</v>
      </c>
      <c r="N6" s="39"/>
      <c r="O6" s="39"/>
      <c r="P6" s="39"/>
      <c r="Q6" s="52"/>
      <c r="R6" s="2"/>
      <c r="S6" s="65"/>
      <c r="T6" s="65"/>
      <c r="U6" s="65"/>
      <c r="V6" s="65"/>
      <c r="W6" s="65"/>
    </row>
    <row r="7" spans="1:23" ht="18" customHeight="1">
      <c r="A7" s="65"/>
      <c r="B7" s="65"/>
      <c r="C7" s="78" t="s">
        <v>10</v>
      </c>
      <c r="D7" s="78"/>
      <c r="E7" s="78"/>
      <c r="F7" s="78"/>
      <c r="G7" s="78"/>
      <c r="H7" s="78"/>
      <c r="I7" s="78"/>
      <c r="J7" s="78"/>
      <c r="K7" s="78"/>
      <c r="L7" s="2"/>
      <c r="M7" s="2"/>
      <c r="N7" s="2"/>
      <c r="O7" s="2"/>
      <c r="P7" s="2"/>
      <c r="Q7" s="2"/>
      <c r="R7" s="2"/>
      <c r="S7" s="65"/>
      <c r="T7" s="65"/>
      <c r="U7" s="65"/>
      <c r="V7" s="65"/>
      <c r="W7" s="65"/>
    </row>
    <row r="8" spans="1:23" ht="18" customHeight="1">
      <c r="A8" s="65"/>
      <c r="B8" s="65"/>
      <c r="C8" s="79">
        <f ca="1">TODAY()</f>
        <v>45889</v>
      </c>
      <c r="D8" s="80"/>
      <c r="E8" s="2"/>
      <c r="F8" s="2"/>
      <c r="G8" s="2"/>
      <c r="H8" s="2"/>
      <c r="I8" s="2"/>
      <c r="J8" s="2"/>
      <c r="K8" s="2"/>
      <c r="L8" s="2"/>
      <c r="M8" s="2" t="s">
        <v>11</v>
      </c>
      <c r="N8" s="2" t="s">
        <v>12</v>
      </c>
      <c r="O8" s="40"/>
      <c r="P8" s="39"/>
      <c r="Q8" s="53"/>
      <c r="R8" s="39"/>
      <c r="S8" s="71"/>
      <c r="T8" s="65"/>
      <c r="U8" s="65"/>
      <c r="V8" s="65"/>
      <c r="W8" s="65"/>
    </row>
    <row r="9" spans="1:23" ht="18" customHeight="1">
      <c r="A9" s="65"/>
      <c r="B9" s="65"/>
      <c r="C9" s="6" t="s">
        <v>13</v>
      </c>
      <c r="D9" s="7"/>
      <c r="E9" s="2"/>
      <c r="F9" s="2"/>
      <c r="G9" s="2"/>
      <c r="H9" s="2"/>
      <c r="I9" s="2"/>
      <c r="J9" s="2"/>
      <c r="K9" s="2"/>
      <c r="L9" s="2"/>
      <c r="M9" s="41" t="s">
        <v>14</v>
      </c>
      <c r="N9" s="42" t="s">
        <v>15</v>
      </c>
      <c r="O9" s="43" t="s">
        <v>16</v>
      </c>
      <c r="P9" s="44" t="s">
        <v>17</v>
      </c>
      <c r="Q9" s="44" t="s">
        <v>18</v>
      </c>
      <c r="R9" s="26" t="s">
        <v>19</v>
      </c>
      <c r="S9" s="55" t="s">
        <v>20</v>
      </c>
      <c r="T9" s="65"/>
      <c r="U9" s="65"/>
      <c r="V9" s="65"/>
      <c r="W9" s="65"/>
    </row>
    <row r="10" spans="1:23" ht="18" customHeight="1">
      <c r="A10" s="65"/>
      <c r="B10" s="65"/>
      <c r="C10" s="26" t="s">
        <v>21</v>
      </c>
      <c r="D10" s="9"/>
      <c r="E10" s="2"/>
      <c r="F10" s="2"/>
      <c r="G10" s="2"/>
      <c r="H10" s="2"/>
      <c r="I10" s="2"/>
      <c r="J10" s="2"/>
      <c r="K10" s="2"/>
      <c r="L10" s="2"/>
      <c r="M10" s="45">
        <v>1</v>
      </c>
      <c r="N10" s="20" t="s">
        <v>132</v>
      </c>
      <c r="O10" s="31" t="s">
        <v>99</v>
      </c>
      <c r="P10" s="31" t="s">
        <v>118</v>
      </c>
      <c r="Q10" s="31" t="s">
        <v>34</v>
      </c>
      <c r="R10" s="20" t="s">
        <v>127</v>
      </c>
      <c r="S10" s="56" t="s">
        <v>26</v>
      </c>
      <c r="T10" s="65"/>
      <c r="U10" s="65"/>
      <c r="V10" s="65"/>
      <c r="W10" s="65"/>
    </row>
    <row r="11" spans="1:23" ht="18" customHeight="1">
      <c r="A11" s="65"/>
      <c r="B11" s="65"/>
      <c r="C11" s="20" t="s">
        <v>27</v>
      </c>
      <c r="D11" s="11">
        <v>8</v>
      </c>
      <c r="E11" s="2"/>
      <c r="F11" s="2"/>
      <c r="G11" s="2"/>
      <c r="H11" s="2"/>
      <c r="I11" s="2"/>
      <c r="J11" s="2"/>
      <c r="K11" s="2"/>
      <c r="L11" s="2"/>
      <c r="M11" s="45">
        <v>2</v>
      </c>
      <c r="N11" s="31" t="s">
        <v>105</v>
      </c>
      <c r="O11" s="31" t="s">
        <v>125</v>
      </c>
      <c r="P11" s="31" t="s">
        <v>119</v>
      </c>
      <c r="Q11" s="31" t="s">
        <v>107</v>
      </c>
      <c r="R11" s="20" t="s">
        <v>141</v>
      </c>
      <c r="S11" s="72" t="s">
        <v>31</v>
      </c>
      <c r="T11" s="65"/>
      <c r="U11" s="65"/>
      <c r="V11" s="65"/>
      <c r="W11" s="65"/>
    </row>
    <row r="12" spans="1:23" ht="18" customHeight="1">
      <c r="A12" s="65"/>
      <c r="B12" s="65"/>
      <c r="C12" s="20" t="s">
        <v>32</v>
      </c>
      <c r="D12" s="11"/>
      <c r="E12" s="2"/>
      <c r="F12" s="2"/>
      <c r="G12" s="2"/>
      <c r="H12" s="2"/>
      <c r="I12" s="2"/>
      <c r="J12" s="2"/>
      <c r="K12" s="2"/>
      <c r="L12" s="2"/>
      <c r="M12" s="45">
        <v>3</v>
      </c>
      <c r="N12" s="20" t="s">
        <v>147</v>
      </c>
      <c r="O12" s="31" t="s">
        <v>100</v>
      </c>
      <c r="P12" s="31" t="s">
        <v>123</v>
      </c>
      <c r="Q12" s="31" t="s">
        <v>144</v>
      </c>
      <c r="R12" s="31" t="s">
        <v>142</v>
      </c>
      <c r="S12" s="72" t="s">
        <v>35</v>
      </c>
      <c r="T12" s="65"/>
      <c r="U12" s="65"/>
      <c r="V12" s="65"/>
      <c r="W12" s="65"/>
    </row>
    <row r="13" spans="1:23" ht="18" customHeight="1">
      <c r="A13" s="65"/>
      <c r="B13" s="65"/>
      <c r="C13" s="20" t="s">
        <v>36</v>
      </c>
      <c r="D13" s="11">
        <v>1</v>
      </c>
      <c r="E13" s="2"/>
      <c r="F13" s="2"/>
      <c r="G13" s="2"/>
      <c r="H13" s="2"/>
      <c r="I13" s="2"/>
      <c r="J13" s="2"/>
      <c r="K13" s="2"/>
      <c r="L13" s="2"/>
      <c r="M13" s="45">
        <v>4</v>
      </c>
      <c r="N13" s="20" t="s">
        <v>148</v>
      </c>
      <c r="O13" s="31" t="s">
        <v>103</v>
      </c>
      <c r="P13" s="31" t="s">
        <v>132</v>
      </c>
      <c r="Q13" s="31" t="s">
        <v>121</v>
      </c>
      <c r="R13" s="20"/>
      <c r="S13" s="72" t="s">
        <v>39</v>
      </c>
      <c r="T13" s="65"/>
      <c r="U13" s="65"/>
      <c r="V13" s="65"/>
      <c r="W13" s="65"/>
    </row>
    <row r="14" spans="1:23" ht="18" customHeight="1">
      <c r="A14" s="65"/>
      <c r="B14" s="65"/>
      <c r="C14" s="21" t="s">
        <v>40</v>
      </c>
      <c r="D14" s="13">
        <f>D10+D11-D12-D13</f>
        <v>7</v>
      </c>
      <c r="E14" s="3"/>
      <c r="F14" s="2" t="s">
        <v>41</v>
      </c>
      <c r="G14" s="2"/>
      <c r="H14" s="2"/>
      <c r="I14" s="2"/>
      <c r="J14" s="2"/>
      <c r="K14" s="2"/>
      <c r="L14" s="2"/>
      <c r="M14" s="45">
        <v>5</v>
      </c>
      <c r="N14" s="20"/>
      <c r="O14" s="31" t="s">
        <v>126</v>
      </c>
      <c r="P14" s="31" t="s">
        <v>125</v>
      </c>
      <c r="Q14" s="31" t="s">
        <v>155</v>
      </c>
      <c r="R14" s="20"/>
      <c r="S14" s="72" t="s">
        <v>43</v>
      </c>
      <c r="T14" s="65"/>
      <c r="U14" s="65"/>
      <c r="V14" s="65"/>
      <c r="W14" s="65"/>
    </row>
    <row r="15" spans="1:23" ht="18" customHeight="1">
      <c r="A15" s="65"/>
      <c r="B15" s="65"/>
      <c r="C15" s="20" t="s">
        <v>15</v>
      </c>
      <c r="D15" s="11" t="s">
        <v>156</v>
      </c>
      <c r="E15" s="14">
        <v>8</v>
      </c>
      <c r="F15" s="11"/>
      <c r="G15" s="14"/>
      <c r="H15" s="11"/>
      <c r="I15" s="14"/>
      <c r="J15" s="11"/>
      <c r="K15" s="14"/>
      <c r="L15" s="2"/>
      <c r="M15" s="45">
        <v>6</v>
      </c>
      <c r="N15" s="20"/>
      <c r="O15" s="31" t="s">
        <v>112</v>
      </c>
      <c r="P15" s="31" t="s">
        <v>113</v>
      </c>
      <c r="Q15" s="31"/>
      <c r="R15" s="20"/>
      <c r="S15" s="72" t="s">
        <v>46</v>
      </c>
      <c r="T15" s="65"/>
      <c r="U15" s="65"/>
      <c r="V15" s="65"/>
      <c r="W15" s="65"/>
    </row>
    <row r="16" spans="1:23" ht="18" customHeight="1">
      <c r="A16" s="65"/>
      <c r="B16" s="65"/>
      <c r="C16" s="20" t="s">
        <v>47</v>
      </c>
      <c r="D16" s="11" t="s">
        <v>100</v>
      </c>
      <c r="E16" s="14">
        <v>7.75</v>
      </c>
      <c r="F16" s="11" t="s">
        <v>145</v>
      </c>
      <c r="G16" s="14">
        <v>7.75</v>
      </c>
      <c r="H16" s="11" t="s">
        <v>153</v>
      </c>
      <c r="I16" s="14">
        <v>8</v>
      </c>
      <c r="J16" s="11"/>
      <c r="K16" s="14"/>
      <c r="L16" s="2"/>
      <c r="M16" s="45">
        <v>7</v>
      </c>
      <c r="N16" s="20"/>
      <c r="O16" s="31" t="s">
        <v>103</v>
      </c>
      <c r="P16" s="31" t="s">
        <v>128</v>
      </c>
      <c r="Q16" s="31"/>
      <c r="R16" s="20"/>
      <c r="S16" s="72" t="s">
        <v>50</v>
      </c>
      <c r="T16" s="65"/>
      <c r="U16" s="65"/>
      <c r="V16" s="65"/>
      <c r="W16" s="65"/>
    </row>
    <row r="17" spans="1:23" ht="18" customHeight="1">
      <c r="A17" s="65"/>
      <c r="B17" s="65"/>
      <c r="C17" s="26" t="s">
        <v>51</v>
      </c>
      <c r="D17" s="11"/>
      <c r="E17" s="58"/>
      <c r="F17" s="11"/>
      <c r="G17" s="58"/>
      <c r="H17" s="11"/>
      <c r="I17" s="58"/>
      <c r="J17" s="11"/>
      <c r="K17" s="14"/>
      <c r="L17" s="2"/>
      <c r="M17" s="45">
        <v>8</v>
      </c>
      <c r="N17" s="20"/>
      <c r="O17" s="31" t="s">
        <v>97</v>
      </c>
      <c r="P17" s="31" t="s">
        <v>97</v>
      </c>
      <c r="Q17" s="31"/>
      <c r="R17" s="20"/>
      <c r="S17" s="72" t="s">
        <v>154</v>
      </c>
      <c r="T17" s="65"/>
      <c r="U17" s="65"/>
      <c r="V17" s="65"/>
      <c r="W17" s="65"/>
    </row>
    <row r="18" spans="1:23" ht="18" customHeight="1">
      <c r="A18" s="65"/>
      <c r="B18" s="65"/>
      <c r="C18" s="26" t="s">
        <v>54</v>
      </c>
      <c r="D18" s="11"/>
      <c r="E18" s="14"/>
      <c r="F18" s="11"/>
      <c r="G18" s="14"/>
      <c r="H18" s="11"/>
      <c r="I18" s="14"/>
      <c r="J18" s="11"/>
      <c r="K18" s="14"/>
      <c r="L18" s="2"/>
      <c r="M18" s="45">
        <v>9</v>
      </c>
      <c r="N18" s="20"/>
      <c r="O18" s="31" t="s">
        <v>116</v>
      </c>
      <c r="P18" s="31" t="s">
        <v>111</v>
      </c>
      <c r="Q18" s="31"/>
      <c r="R18" s="20"/>
      <c r="S18" s="72"/>
      <c r="T18" s="65"/>
      <c r="U18" s="65"/>
      <c r="V18" s="65"/>
      <c r="W18" s="65"/>
    </row>
    <row r="19" spans="1:23" ht="18" customHeight="1">
      <c r="A19" s="65"/>
      <c r="B19" s="65"/>
      <c r="C19" s="26" t="s">
        <v>56</v>
      </c>
      <c r="D19" s="11"/>
      <c r="E19" s="14"/>
      <c r="F19" s="11"/>
      <c r="G19" s="14"/>
      <c r="H19" s="11"/>
      <c r="I19" s="14"/>
      <c r="J19" s="11"/>
      <c r="K19" s="14"/>
      <c r="L19" s="2"/>
      <c r="M19" s="45">
        <v>10</v>
      </c>
      <c r="N19" s="20"/>
      <c r="O19" s="31" t="s">
        <v>140</v>
      </c>
      <c r="P19" s="31" t="s">
        <v>101</v>
      </c>
      <c r="Q19" s="31"/>
      <c r="R19" s="20"/>
      <c r="S19" s="72"/>
      <c r="T19" s="65"/>
      <c r="U19" s="65"/>
      <c r="V19" s="65"/>
      <c r="W19" s="65"/>
    </row>
    <row r="20" spans="1:23" ht="18" customHeight="1">
      <c r="A20" s="65"/>
      <c r="B20" s="65"/>
      <c r="C20" s="26" t="s">
        <v>58</v>
      </c>
      <c r="D20" s="15"/>
      <c r="E20" s="16"/>
      <c r="F20" s="16"/>
      <c r="G20" s="16"/>
      <c r="H20" s="16"/>
      <c r="I20" s="16"/>
      <c r="J20" s="16"/>
      <c r="K20" s="46"/>
      <c r="L20" s="2"/>
      <c r="M20" s="45">
        <v>11</v>
      </c>
      <c r="N20" s="20"/>
      <c r="O20" s="31" t="s">
        <v>143</v>
      </c>
      <c r="P20" s="31" t="s">
        <v>151</v>
      </c>
      <c r="Q20" s="31"/>
      <c r="R20" s="20"/>
      <c r="S20" s="72"/>
      <c r="T20" s="65"/>
      <c r="U20" s="65"/>
      <c r="V20" s="65"/>
      <c r="W20" s="65"/>
    </row>
    <row r="21" spans="1:23" ht="18" customHeight="1">
      <c r="A21" s="65"/>
      <c r="B21" s="65"/>
      <c r="C21" s="26" t="s">
        <v>40</v>
      </c>
      <c r="D21" s="17">
        <f>SUM(E15:E19,G15:G19,I15:I19,K15:K19)/8</f>
        <v>3.9375</v>
      </c>
      <c r="E21" s="3"/>
      <c r="F21" s="2"/>
      <c r="G21" s="2"/>
      <c r="H21" s="2"/>
      <c r="I21" s="2"/>
      <c r="J21" s="2"/>
      <c r="K21" s="2"/>
      <c r="L21" s="2"/>
      <c r="M21" s="45">
        <v>12</v>
      </c>
      <c r="N21" s="20"/>
      <c r="O21" s="31" t="s">
        <v>145</v>
      </c>
      <c r="P21" s="31"/>
      <c r="Q21" s="31"/>
      <c r="R21" s="20"/>
      <c r="S21" s="72"/>
      <c r="T21" s="65"/>
      <c r="U21" s="65"/>
      <c r="V21" s="65"/>
      <c r="W21" s="65"/>
    </row>
    <row r="22" spans="1:23" ht="18" customHeight="1">
      <c r="A22" s="65"/>
      <c r="B22" s="65"/>
      <c r="C22" s="20" t="s">
        <v>61</v>
      </c>
      <c r="D22" s="18">
        <f>D14/D21</f>
        <v>1.7777777777777777</v>
      </c>
      <c r="E22" s="19"/>
      <c r="F22" s="2"/>
      <c r="G22" s="2"/>
      <c r="H22" s="2"/>
      <c r="I22" s="2"/>
      <c r="J22" s="2"/>
      <c r="K22" s="2"/>
      <c r="L22" s="2"/>
      <c r="M22" s="45">
        <v>13</v>
      </c>
      <c r="N22" s="20"/>
      <c r="O22" s="31" t="s">
        <v>152</v>
      </c>
      <c r="P22" s="31"/>
      <c r="Q22" s="31"/>
      <c r="R22" s="20"/>
      <c r="S22" s="72"/>
      <c r="T22" s="65"/>
      <c r="U22" s="65"/>
      <c r="V22" s="65"/>
      <c r="W22" s="65"/>
    </row>
    <row r="23" spans="1:23" ht="18" customHeight="1">
      <c r="A23" s="65"/>
      <c r="B23" s="65"/>
      <c r="C23" s="2"/>
      <c r="D23" s="2"/>
      <c r="E23" s="2"/>
      <c r="F23" s="2"/>
      <c r="G23" s="2"/>
      <c r="H23" s="2"/>
      <c r="I23" s="2"/>
      <c r="J23" s="2"/>
      <c r="K23" s="2"/>
      <c r="L23" s="2"/>
      <c r="M23" s="45">
        <v>14</v>
      </c>
      <c r="N23" s="20"/>
      <c r="O23" s="31" t="s">
        <v>153</v>
      </c>
      <c r="P23" s="31"/>
      <c r="Q23" s="31"/>
      <c r="R23" s="20"/>
      <c r="S23" s="72"/>
      <c r="T23" s="65"/>
      <c r="U23" s="65"/>
      <c r="V23" s="65"/>
      <c r="W23" s="65"/>
    </row>
    <row r="24" spans="1:23" ht="18" customHeight="1">
      <c r="A24" s="65"/>
      <c r="B24" s="65"/>
      <c r="C24" s="78" t="s">
        <v>62</v>
      </c>
      <c r="D24" s="78"/>
      <c r="E24" s="78"/>
      <c r="F24" s="78"/>
      <c r="G24" s="78"/>
      <c r="H24" s="78"/>
      <c r="I24" s="78"/>
      <c r="J24" s="78"/>
      <c r="K24" s="78"/>
      <c r="L24" s="2"/>
      <c r="M24" s="45">
        <v>15</v>
      </c>
      <c r="N24" s="20"/>
      <c r="O24" s="31"/>
      <c r="P24" s="31"/>
      <c r="Q24" s="31"/>
      <c r="R24" s="20"/>
      <c r="S24" s="72"/>
      <c r="T24" s="65"/>
      <c r="U24" s="65"/>
      <c r="V24" s="65"/>
      <c r="W24" s="65"/>
    </row>
    <row r="25" spans="1:23" ht="18" customHeight="1">
      <c r="A25" s="65"/>
      <c r="B25" s="65"/>
      <c r="C25" s="78" t="s">
        <v>95</v>
      </c>
      <c r="D25" s="78"/>
      <c r="E25" s="78"/>
      <c r="F25" s="78"/>
      <c r="G25" s="78"/>
      <c r="H25" s="78"/>
      <c r="I25" s="78"/>
      <c r="J25" s="78"/>
      <c r="K25" s="78"/>
      <c r="L25" s="2"/>
      <c r="M25" s="45">
        <v>16</v>
      </c>
      <c r="N25" s="20"/>
      <c r="O25" s="31"/>
      <c r="P25" s="31"/>
      <c r="Q25" s="31"/>
      <c r="R25" s="20"/>
      <c r="S25" s="72"/>
      <c r="T25" s="65"/>
      <c r="U25" s="65"/>
      <c r="V25" s="65"/>
      <c r="W25" s="65"/>
    </row>
    <row r="26" spans="1:23" ht="18" customHeight="1">
      <c r="A26" s="65"/>
      <c r="B26" s="65"/>
      <c r="C26" s="3" t="s">
        <v>65</v>
      </c>
      <c r="D26" s="2"/>
      <c r="E26" s="2"/>
      <c r="F26" s="2"/>
      <c r="G26" s="2"/>
      <c r="H26" s="2"/>
      <c r="I26" s="2"/>
      <c r="J26" s="2"/>
      <c r="K26" s="3" t="s">
        <v>66</v>
      </c>
      <c r="L26" s="2"/>
      <c r="M26" s="45">
        <v>17</v>
      </c>
      <c r="N26" s="20"/>
      <c r="O26" s="31"/>
      <c r="P26" s="31"/>
      <c r="Q26" s="31"/>
      <c r="R26" s="20"/>
      <c r="S26" s="72"/>
      <c r="T26" s="65"/>
      <c r="U26" s="65"/>
      <c r="V26" s="65"/>
      <c r="W26" s="65"/>
    </row>
    <row r="27" spans="1:23" ht="18" customHeight="1">
      <c r="A27" s="65"/>
      <c r="B27" s="65"/>
      <c r="C27" s="2"/>
      <c r="D27" s="2"/>
      <c r="E27" s="2"/>
      <c r="F27" s="2"/>
      <c r="G27" s="2"/>
      <c r="H27" s="2"/>
      <c r="I27" s="2"/>
      <c r="J27" s="2"/>
      <c r="K27" s="2"/>
      <c r="L27" s="2"/>
      <c r="M27" s="45">
        <v>18</v>
      </c>
      <c r="N27" s="26"/>
      <c r="O27" s="44"/>
      <c r="P27" s="44"/>
      <c r="Q27" s="31"/>
      <c r="R27" s="20"/>
      <c r="S27" s="72"/>
      <c r="T27" s="65"/>
      <c r="U27" s="65"/>
      <c r="V27" s="65"/>
      <c r="W27" s="65"/>
    </row>
    <row r="28" spans="1:23" ht="18" customHeight="1">
      <c r="A28" s="65"/>
      <c r="B28" s="65" t="s">
        <v>67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45">
        <v>19</v>
      </c>
      <c r="N28" s="26"/>
      <c r="O28" s="44"/>
      <c r="P28" s="44"/>
      <c r="Q28" s="31"/>
      <c r="R28" s="20"/>
      <c r="S28" s="72"/>
      <c r="T28" s="65"/>
      <c r="U28" s="65"/>
      <c r="V28" s="65"/>
      <c r="W28" s="65"/>
    </row>
    <row r="29" spans="1:23" ht="18" customHeight="1">
      <c r="A29" s="65"/>
      <c r="B29" s="65"/>
      <c r="C29" s="20" t="s">
        <v>68</v>
      </c>
      <c r="D29" s="11"/>
      <c r="E29" s="14"/>
      <c r="F29" s="11"/>
      <c r="G29" s="14"/>
      <c r="H29" s="11"/>
      <c r="I29" s="14"/>
      <c r="J29" s="11"/>
      <c r="K29" s="14"/>
      <c r="L29" s="2"/>
      <c r="M29" s="47">
        <v>20</v>
      </c>
      <c r="N29" s="48"/>
      <c r="O29" s="49"/>
      <c r="P29" s="49"/>
      <c r="Q29" s="49"/>
      <c r="R29" s="48"/>
      <c r="S29" s="73"/>
      <c r="T29" s="65"/>
      <c r="U29" s="65"/>
      <c r="V29" s="65"/>
      <c r="W29" s="65"/>
    </row>
    <row r="30" spans="1:23" ht="18" customHeight="1">
      <c r="A30" s="65"/>
      <c r="B30" s="65"/>
      <c r="C30" s="21" t="s">
        <v>20</v>
      </c>
      <c r="D30" s="22"/>
      <c r="E30" s="23"/>
      <c r="F30" s="22"/>
      <c r="G30" s="23"/>
      <c r="H30" s="22"/>
      <c r="I30" s="23"/>
      <c r="J30" s="22"/>
      <c r="K30" s="23"/>
      <c r="L30" s="2"/>
      <c r="M30" s="2"/>
      <c r="N30" s="2"/>
      <c r="O30" s="2"/>
      <c r="P30" s="2"/>
      <c r="Q30" s="2"/>
      <c r="R30" s="2"/>
      <c r="S30" s="65"/>
      <c r="T30" s="65"/>
      <c r="U30" s="65"/>
      <c r="V30" s="65"/>
      <c r="W30" s="65"/>
    </row>
    <row r="31" spans="1:23" ht="18" customHeight="1">
      <c r="A31" s="65"/>
      <c r="B31" s="65"/>
      <c r="C31" s="24"/>
      <c r="D31" s="24"/>
      <c r="E31" s="25"/>
      <c r="F31" s="24"/>
      <c r="G31" s="25"/>
      <c r="H31" s="24"/>
      <c r="I31" s="25"/>
      <c r="J31" s="24"/>
      <c r="K31" s="25"/>
      <c r="L31" s="2"/>
      <c r="M31" s="2"/>
      <c r="N31" s="2"/>
      <c r="O31" s="2"/>
      <c r="P31" s="2"/>
      <c r="Q31" s="2"/>
      <c r="R31" s="2"/>
      <c r="S31" s="65"/>
      <c r="T31" s="65"/>
      <c r="U31" s="65"/>
      <c r="V31" s="65"/>
      <c r="W31" s="65"/>
    </row>
    <row r="32" spans="1:23" ht="18" customHeight="1">
      <c r="A32" s="65"/>
      <c r="B32" s="65"/>
      <c r="C32" s="26" t="s">
        <v>69</v>
      </c>
      <c r="D32" s="11"/>
      <c r="E32" s="14"/>
      <c r="F32" s="11"/>
      <c r="G32" s="14"/>
      <c r="H32" s="11"/>
      <c r="I32" s="14"/>
      <c r="J32" s="9"/>
      <c r="K32" s="27"/>
      <c r="L32" s="2"/>
      <c r="M32" s="2"/>
      <c r="N32" s="2" t="s">
        <v>70</v>
      </c>
      <c r="O32" s="2"/>
      <c r="P32" s="2"/>
      <c r="Q32" s="2"/>
      <c r="R32" s="2"/>
      <c r="S32" s="65"/>
      <c r="T32" s="65"/>
      <c r="U32" s="65"/>
      <c r="V32" s="65"/>
      <c r="W32" s="65"/>
    </row>
    <row r="33" spans="1:23" ht="18" customHeight="1">
      <c r="A33" s="65"/>
      <c r="B33" s="65"/>
      <c r="C33" s="20" t="s">
        <v>71</v>
      </c>
      <c r="D33" s="11" t="s">
        <v>72</v>
      </c>
      <c r="E33" s="28"/>
      <c r="F33" s="11" t="s">
        <v>72</v>
      </c>
      <c r="G33" s="28"/>
      <c r="H33" s="11" t="s">
        <v>72</v>
      </c>
      <c r="I33" s="28"/>
      <c r="J33" s="11" t="s">
        <v>72</v>
      </c>
      <c r="K33" s="28"/>
      <c r="L33" s="2"/>
      <c r="M33" s="2"/>
      <c r="N33" s="62">
        <f>えきまえ付属!D22</f>
        <v>1.8360655737704918</v>
      </c>
      <c r="O33" s="2" t="s">
        <v>73</v>
      </c>
      <c r="P33" s="2"/>
      <c r="Q33" s="2"/>
      <c r="R33" s="2"/>
      <c r="S33" s="65"/>
      <c r="T33" s="65"/>
      <c r="U33" s="65"/>
      <c r="V33" s="65"/>
      <c r="W33" s="65"/>
    </row>
    <row r="34" spans="1:23" ht="18" customHeight="1">
      <c r="A34" s="65"/>
      <c r="B34" s="65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65"/>
      <c r="T34" s="65"/>
      <c r="U34" s="65"/>
      <c r="V34" s="65"/>
      <c r="W34" s="65"/>
    </row>
    <row r="35" spans="1:23" ht="18" customHeight="1">
      <c r="A35" s="65"/>
      <c r="B35" s="65"/>
      <c r="C35" s="20" t="s">
        <v>74</v>
      </c>
      <c r="D35" s="29">
        <f>SUM(E16,G16,I16,K16)</f>
        <v>23.5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65"/>
      <c r="T35" s="65"/>
      <c r="U35" s="65"/>
      <c r="V35" s="65"/>
      <c r="W35" s="65"/>
    </row>
    <row r="36" spans="1:23" ht="18" customHeight="1">
      <c r="A36" s="65"/>
      <c r="B36" s="65"/>
      <c r="C36" s="20" t="s">
        <v>75</v>
      </c>
      <c r="D36" s="29">
        <f>SUM(E29,G29,I29,K29)</f>
        <v>0</v>
      </c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</row>
    <row r="37" spans="1:23" ht="18" customHeight="1">
      <c r="A37" s="65"/>
      <c r="B37" s="65"/>
      <c r="C37" s="20" t="s">
        <v>76</v>
      </c>
      <c r="D37" s="30">
        <f>SUM(E32,G32,I32,K32)</f>
        <v>0</v>
      </c>
      <c r="E37" s="2"/>
      <c r="F37" s="2"/>
      <c r="G37" s="2"/>
      <c r="H37" s="2"/>
      <c r="I37" s="2"/>
      <c r="J37" s="2" t="s">
        <v>77</v>
      </c>
      <c r="K37" s="2"/>
      <c r="L37" s="2"/>
      <c r="M37" s="2"/>
      <c r="N37" s="2"/>
      <c r="O37" s="2"/>
      <c r="P37" s="2"/>
      <c r="Q37" s="2"/>
      <c r="R37" s="2"/>
      <c r="S37" s="65"/>
      <c r="T37" s="65"/>
      <c r="U37" s="65"/>
      <c r="V37" s="65"/>
      <c r="W37" s="65"/>
    </row>
    <row r="38" spans="1:23" ht="18" customHeight="1">
      <c r="A38" s="65"/>
      <c r="B38" s="65"/>
      <c r="C38" s="31" t="s">
        <v>78</v>
      </c>
      <c r="D38" s="32">
        <f>SUM(E16,G16,I16,K16,E29,G29,I29,K29,K32,I32,G32,E32)</f>
        <v>23.5</v>
      </c>
      <c r="E38" s="2"/>
      <c r="F38" s="2" t="s">
        <v>79</v>
      </c>
      <c r="G38" s="2"/>
      <c r="H38" s="2"/>
      <c r="I38" s="2"/>
      <c r="J38" s="32">
        <f>えきまえ付属!D38</f>
        <v>6.5</v>
      </c>
      <c r="K38" s="2" t="s">
        <v>80</v>
      </c>
      <c r="L38" s="2"/>
      <c r="M38" s="2"/>
      <c r="N38" s="2"/>
      <c r="O38" s="2"/>
      <c r="P38" s="2"/>
      <c r="Q38" s="2"/>
      <c r="R38" s="2"/>
      <c r="S38" s="65"/>
      <c r="T38" s="65"/>
      <c r="U38" s="65"/>
      <c r="V38" s="65"/>
      <c r="W38" s="65"/>
    </row>
    <row r="39" spans="1:23" ht="18" customHeight="1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</row>
    <row r="40" spans="1:23" ht="18" customHeight="1">
      <c r="A40" s="65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</row>
    <row r="41" spans="1:23" ht="18" customHeight="1">
      <c r="A41" s="65"/>
      <c r="B41" s="65" t="s">
        <v>81</v>
      </c>
      <c r="C41" s="65"/>
      <c r="D41" s="65"/>
      <c r="E41" s="65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</row>
    <row r="42" spans="1:23" ht="18" customHeight="1">
      <c r="A42" s="65"/>
      <c r="B42" s="65"/>
      <c r="C42" s="68" t="s">
        <v>82</v>
      </c>
      <c r="D42" s="74">
        <v>0.375</v>
      </c>
      <c r="E42" s="65"/>
      <c r="F42" s="68" t="s">
        <v>83</v>
      </c>
      <c r="G42" s="35">
        <f>VALUE((D43-D42)*24)</f>
        <v>8</v>
      </c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</row>
    <row r="43" spans="1:23" ht="18" customHeight="1">
      <c r="A43" s="65"/>
      <c r="B43" s="65"/>
      <c r="C43" s="68" t="s">
        <v>84</v>
      </c>
      <c r="D43" s="69">
        <v>0.70833333333333337</v>
      </c>
      <c r="E43" s="65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</row>
    <row r="44" spans="1:23" ht="18" customHeight="1">
      <c r="A44" s="65"/>
      <c r="B44" s="65"/>
      <c r="C44" s="65"/>
      <c r="D44" s="65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</row>
    <row r="45" spans="1:23" ht="18" customHeight="1">
      <c r="A45" s="65"/>
      <c r="B45" s="65"/>
      <c r="C45" s="65"/>
      <c r="D45" s="65"/>
      <c r="E45" s="65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</row>
    <row r="46" spans="1:23" ht="18" customHeight="1">
      <c r="A46" s="65"/>
      <c r="B46" s="65"/>
      <c r="C46" s="65"/>
      <c r="D46" s="65"/>
      <c r="E46" s="65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</row>
  </sheetData>
  <sheetProtection sheet="1" objects="1" scenarios="1"/>
  <mergeCells count="6">
    <mergeCell ref="M2:Q2"/>
    <mergeCell ref="C6:K6"/>
    <mergeCell ref="C7:K7"/>
    <mergeCell ref="C24:K24"/>
    <mergeCell ref="C25:K25"/>
    <mergeCell ref="C8:D8"/>
  </mergeCells>
  <phoneticPr fontId="6"/>
  <dataValidations count="9">
    <dataValidation type="list" allowBlank="1" showInputMessage="1" showErrorMessage="1" sqref="D15" xr:uid="{00000000-0002-0000-0000-000000000000}">
      <formula1>N10:N26</formula1>
    </dataValidation>
    <dataValidation type="list" allowBlank="1" showInputMessage="1" showErrorMessage="1" sqref="F15 H15 J15" xr:uid="{00000000-0002-0000-0000-000001000000}">
      <formula1>$N$10:$N$26</formula1>
    </dataValidation>
    <dataValidation type="list" allowBlank="1" showInputMessage="1" showErrorMessage="1" sqref="D16 F16 H16 J16" xr:uid="{00000000-0002-0000-0000-000002000000}">
      <formula1>$O$10:$O$26</formula1>
    </dataValidation>
    <dataValidation type="list" allowBlank="1" showInputMessage="1" showErrorMessage="1" sqref="D17 F17 H17 J17" xr:uid="{00000000-0002-0000-0000-000003000000}">
      <formula1>$P$10:$P$29</formula1>
    </dataValidation>
    <dataValidation type="list" allowBlank="1" showInputMessage="1" showErrorMessage="1" sqref="D18 F18 H18 J18" xr:uid="{00000000-0002-0000-0000-000004000000}">
      <formula1>$Q$10:$Q$32</formula1>
    </dataValidation>
    <dataValidation type="list" allowBlank="1" showInputMessage="1" showErrorMessage="1" sqref="D19 F19 H19 J19" xr:uid="{00000000-0002-0000-0000-000005000000}">
      <formula1>$R$10:$R$32</formula1>
    </dataValidation>
    <dataValidation type="list" allowBlank="1" showInputMessage="1" showErrorMessage="1" sqref="D29 F29 H29 J29 D32 F32 H32 J32" xr:uid="{00000000-0002-0000-0000-000006000000}">
      <formula1>$O$10:$O$32</formula1>
    </dataValidation>
    <dataValidation type="list" allowBlank="1" showInputMessage="1" showErrorMessage="1" sqref="D30 F30 H30 J30" xr:uid="{00000000-0002-0000-0000-000007000000}">
      <formula1>$S$10:$S$17</formula1>
    </dataValidation>
    <dataValidation type="list" allowBlank="1" showInputMessage="1" showErrorMessage="1" sqref="D33 F33 H33 J33" xr:uid="{00000000-0002-0000-0000-000008000000}">
      <formula1>"えきまえ"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43"/>
  <sheetViews>
    <sheetView zoomScale="90" zoomScaleNormal="90" workbookViewId="0">
      <selection activeCell="L13" sqref="L13"/>
    </sheetView>
  </sheetViews>
  <sheetFormatPr defaultColWidth="10.88671875" defaultRowHeight="18" customHeight="1"/>
  <cols>
    <col min="1" max="1" width="4.44140625" style="65" customWidth="1"/>
    <col min="2" max="2" width="3.33203125" style="65" customWidth="1"/>
    <col min="3" max="3" width="20.6640625" style="65" customWidth="1"/>
    <col min="4" max="14" width="10.88671875" style="65"/>
    <col min="15" max="15" width="15.44140625" style="65" customWidth="1"/>
    <col min="16" max="16" width="17" style="65" customWidth="1"/>
    <col min="17" max="17" width="21" style="65" customWidth="1"/>
    <col min="18" max="18" width="17" style="65" customWidth="1"/>
    <col min="19" max="19" width="13" style="65" customWidth="1"/>
    <col min="20" max="16384" width="10.88671875" style="65"/>
  </cols>
  <sheetData>
    <row r="2" spans="2:19" ht="18" customHeight="1">
      <c r="B2" s="65" t="s">
        <v>85</v>
      </c>
      <c r="C2" s="2"/>
      <c r="D2" s="2"/>
      <c r="E2" s="2"/>
      <c r="F2" s="2"/>
      <c r="G2" s="2"/>
      <c r="H2" s="2"/>
      <c r="I2" s="2"/>
      <c r="J2" s="2"/>
      <c r="K2" s="2"/>
      <c r="L2" s="2"/>
      <c r="M2" s="75" t="s">
        <v>1</v>
      </c>
      <c r="N2" s="76"/>
      <c r="O2" s="76"/>
      <c r="P2" s="76"/>
      <c r="Q2" s="77"/>
      <c r="R2" s="50"/>
    </row>
    <row r="3" spans="2:19" ht="18" customHeight="1">
      <c r="C3" s="2"/>
      <c r="D3" s="2"/>
      <c r="E3" s="2"/>
      <c r="F3" s="2"/>
      <c r="G3" s="2"/>
      <c r="H3" s="2"/>
      <c r="I3" s="2"/>
      <c r="J3" s="2"/>
      <c r="K3" s="2"/>
      <c r="L3" s="2"/>
      <c r="M3" s="36" t="s">
        <v>2</v>
      </c>
      <c r="N3" s="2"/>
      <c r="O3" s="2"/>
      <c r="P3" s="2"/>
      <c r="Q3" s="51"/>
      <c r="R3" s="2"/>
    </row>
    <row r="4" spans="2:19" ht="18" customHeight="1">
      <c r="C4" s="3" t="s">
        <v>3</v>
      </c>
      <c r="D4" s="2"/>
      <c r="E4" s="2"/>
      <c r="F4" s="2"/>
      <c r="G4" s="2"/>
      <c r="H4" s="2"/>
      <c r="I4" s="2"/>
      <c r="J4" s="2"/>
      <c r="K4" s="3" t="s">
        <v>4</v>
      </c>
      <c r="L4" s="2"/>
      <c r="M4" s="37" t="s">
        <v>5</v>
      </c>
      <c r="N4" s="2"/>
      <c r="O4" s="2"/>
      <c r="P4" s="2"/>
      <c r="Q4" s="51"/>
      <c r="R4" s="2"/>
    </row>
    <row r="5" spans="2:19" ht="18" customHeight="1">
      <c r="C5" s="2" t="s">
        <v>138</v>
      </c>
      <c r="D5" s="2"/>
      <c r="E5" s="2"/>
      <c r="F5" s="2"/>
      <c r="G5" s="2"/>
      <c r="H5" s="2"/>
      <c r="I5" s="2"/>
      <c r="J5" s="2"/>
      <c r="K5" s="2"/>
      <c r="L5" s="2"/>
      <c r="M5" s="37" t="s">
        <v>7</v>
      </c>
      <c r="N5" s="2"/>
      <c r="O5" s="2"/>
      <c r="P5" s="2"/>
      <c r="Q5" s="51"/>
      <c r="R5" s="2"/>
    </row>
    <row r="6" spans="2:19" ht="18" customHeight="1">
      <c r="C6" s="78" t="s">
        <v>86</v>
      </c>
      <c r="D6" s="78"/>
      <c r="E6" s="78"/>
      <c r="F6" s="78"/>
      <c r="G6" s="78"/>
      <c r="H6" s="78"/>
      <c r="I6" s="78"/>
      <c r="J6" s="78"/>
      <c r="K6" s="78"/>
      <c r="L6" s="2"/>
      <c r="M6" s="38" t="s">
        <v>9</v>
      </c>
      <c r="N6" s="39"/>
      <c r="O6" s="39"/>
      <c r="P6" s="39"/>
      <c r="Q6" s="52"/>
      <c r="R6" s="2"/>
    </row>
    <row r="7" spans="2:19" ht="18" customHeight="1">
      <c r="C7" s="78" t="s">
        <v>94</v>
      </c>
      <c r="D7" s="78"/>
      <c r="E7" s="78"/>
      <c r="F7" s="78"/>
      <c r="G7" s="78"/>
      <c r="H7" s="78"/>
      <c r="I7" s="78"/>
      <c r="J7" s="78"/>
      <c r="K7" s="78"/>
      <c r="L7" s="2"/>
      <c r="M7" s="2"/>
      <c r="N7" s="2"/>
      <c r="O7" s="2"/>
      <c r="P7" s="2"/>
      <c r="Q7" s="2"/>
      <c r="R7" s="2"/>
    </row>
    <row r="8" spans="2:19" ht="18" customHeight="1">
      <c r="C8" s="79">
        <f ca="1">TODAY()</f>
        <v>45889</v>
      </c>
      <c r="D8" s="80"/>
      <c r="E8" s="2"/>
      <c r="F8" s="2"/>
      <c r="G8" s="2"/>
      <c r="H8" s="2"/>
      <c r="I8" s="2"/>
      <c r="J8" s="2"/>
      <c r="K8" s="2"/>
      <c r="L8" s="2"/>
      <c r="M8" s="2" t="s">
        <v>11</v>
      </c>
      <c r="N8" s="2" t="s">
        <v>12</v>
      </c>
      <c r="O8" s="40"/>
      <c r="P8" s="39"/>
      <c r="Q8" s="53"/>
      <c r="R8" s="39"/>
      <c r="S8" s="71"/>
    </row>
    <row r="9" spans="2:19" ht="18" customHeight="1">
      <c r="C9" s="6" t="s">
        <v>87</v>
      </c>
      <c r="D9" s="7"/>
      <c r="E9" s="2"/>
      <c r="F9" s="2"/>
      <c r="G9" s="57"/>
      <c r="H9" s="2"/>
      <c r="I9" s="2"/>
      <c r="J9" s="2"/>
      <c r="K9" s="2"/>
      <c r="L9" s="2"/>
      <c r="M9" s="41" t="s">
        <v>14</v>
      </c>
      <c r="N9" s="42" t="s">
        <v>15</v>
      </c>
      <c r="O9" s="43" t="s">
        <v>16</v>
      </c>
      <c r="P9" s="44" t="s">
        <v>17</v>
      </c>
      <c r="Q9" s="44" t="s">
        <v>18</v>
      </c>
      <c r="R9" s="26" t="s">
        <v>19</v>
      </c>
      <c r="S9" s="55" t="s">
        <v>20</v>
      </c>
    </row>
    <row r="10" spans="2:19" ht="18" customHeight="1">
      <c r="C10" s="26" t="s">
        <v>21</v>
      </c>
      <c r="D10" s="9"/>
      <c r="E10" s="2"/>
      <c r="F10" s="2"/>
      <c r="G10" s="57"/>
      <c r="H10" s="2"/>
      <c r="I10" s="2"/>
      <c r="J10" s="50"/>
      <c r="K10" s="2"/>
      <c r="L10" s="2"/>
      <c r="M10" s="45">
        <v>1</v>
      </c>
      <c r="N10" s="31" t="s">
        <v>121</v>
      </c>
      <c r="O10" s="31" t="s">
        <v>111</v>
      </c>
      <c r="P10" s="31" t="s">
        <v>99</v>
      </c>
      <c r="Q10" s="20" t="s">
        <v>130</v>
      </c>
      <c r="R10" s="20" t="s">
        <v>146</v>
      </c>
      <c r="S10" s="56" t="s">
        <v>26</v>
      </c>
    </row>
    <row r="11" spans="2:19" ht="18" customHeight="1">
      <c r="C11" s="20" t="s">
        <v>27</v>
      </c>
      <c r="D11" s="11">
        <v>7</v>
      </c>
      <c r="E11" s="2"/>
      <c r="F11" s="2"/>
      <c r="G11" s="57"/>
      <c r="H11" s="2"/>
      <c r="I11" s="2"/>
      <c r="J11" s="2"/>
      <c r="K11" s="2"/>
      <c r="L11" s="2"/>
      <c r="M11" s="45">
        <v>2</v>
      </c>
      <c r="N11" s="31" t="s">
        <v>144</v>
      </c>
      <c r="O11" s="31" t="s">
        <v>101</v>
      </c>
      <c r="P11" s="31" t="s">
        <v>125</v>
      </c>
      <c r="Q11" s="31" t="s">
        <v>131</v>
      </c>
      <c r="R11" s="20"/>
      <c r="S11" s="72" t="s">
        <v>31</v>
      </c>
    </row>
    <row r="12" spans="2:19" ht="18" customHeight="1">
      <c r="C12" s="20" t="s">
        <v>32</v>
      </c>
      <c r="D12" s="11"/>
      <c r="E12" s="2"/>
      <c r="F12" s="2"/>
      <c r="G12" s="2"/>
      <c r="H12" s="2"/>
      <c r="I12" s="2"/>
      <c r="J12" s="2"/>
      <c r="K12" s="2"/>
      <c r="L12" s="2"/>
      <c r="M12" s="45">
        <v>3</v>
      </c>
      <c r="N12" s="20" t="s">
        <v>155</v>
      </c>
      <c r="O12" s="31" t="s">
        <v>118</v>
      </c>
      <c r="P12" s="31" t="s">
        <v>100</v>
      </c>
      <c r="Q12" s="31" t="s">
        <v>124</v>
      </c>
      <c r="R12" s="20"/>
      <c r="S12" s="72" t="s">
        <v>35</v>
      </c>
    </row>
    <row r="13" spans="2:19" ht="18" customHeight="1">
      <c r="C13" s="20" t="s">
        <v>36</v>
      </c>
      <c r="D13" s="11"/>
      <c r="E13" s="2"/>
      <c r="F13" s="2"/>
      <c r="G13" s="2"/>
      <c r="H13" s="2"/>
      <c r="I13" s="2"/>
      <c r="J13" s="2"/>
      <c r="K13" s="2"/>
      <c r="L13" s="2"/>
      <c r="M13" s="45">
        <v>4</v>
      </c>
      <c r="N13" s="20"/>
      <c r="O13" s="31" t="s">
        <v>119</v>
      </c>
      <c r="P13" s="31" t="s">
        <v>103</v>
      </c>
      <c r="Q13" s="31" t="s">
        <v>134</v>
      </c>
      <c r="R13" s="20"/>
      <c r="S13" s="72" t="s">
        <v>39</v>
      </c>
    </row>
    <row r="14" spans="2:19" ht="18" customHeight="1">
      <c r="C14" s="21" t="s">
        <v>40</v>
      </c>
      <c r="D14" s="13">
        <f>D10+D11-D12-D13</f>
        <v>7</v>
      </c>
      <c r="E14" s="3"/>
      <c r="F14" s="2" t="s">
        <v>41</v>
      </c>
      <c r="G14" s="2"/>
      <c r="H14" s="2"/>
      <c r="I14" s="2"/>
      <c r="J14" s="2"/>
      <c r="K14" s="2"/>
      <c r="L14" s="2"/>
      <c r="M14" s="45">
        <v>5</v>
      </c>
      <c r="N14" s="20"/>
      <c r="O14" s="31" t="s">
        <v>109</v>
      </c>
      <c r="P14" s="31" t="s">
        <v>126</v>
      </c>
      <c r="Q14" s="31" t="s">
        <v>105</v>
      </c>
      <c r="R14" s="20"/>
      <c r="S14" s="72" t="s">
        <v>43</v>
      </c>
    </row>
    <row r="15" spans="2:19" ht="18" customHeight="1">
      <c r="C15" s="20" t="s">
        <v>15</v>
      </c>
      <c r="D15" s="11" t="s">
        <v>121</v>
      </c>
      <c r="E15" s="58">
        <v>8</v>
      </c>
      <c r="F15" s="11" t="s">
        <v>157</v>
      </c>
      <c r="G15" s="58">
        <v>8</v>
      </c>
      <c r="H15" s="11" t="s">
        <v>155</v>
      </c>
      <c r="I15" s="58">
        <v>8</v>
      </c>
      <c r="J15" s="11"/>
      <c r="K15" s="58"/>
      <c r="L15" s="2"/>
      <c r="M15" s="45">
        <v>6</v>
      </c>
      <c r="N15" s="20"/>
      <c r="O15" s="31" t="s">
        <v>123</v>
      </c>
      <c r="P15" s="31" t="s">
        <v>112</v>
      </c>
      <c r="Q15" s="31" t="s">
        <v>139</v>
      </c>
      <c r="R15" s="20"/>
      <c r="S15" s="72" t="s">
        <v>46</v>
      </c>
    </row>
    <row r="16" spans="2:19" ht="18" customHeight="1">
      <c r="C16" s="20" t="s">
        <v>47</v>
      </c>
      <c r="D16" s="11" t="s">
        <v>125</v>
      </c>
      <c r="E16" s="58">
        <v>6.5</v>
      </c>
      <c r="F16" s="11"/>
      <c r="G16" s="58"/>
      <c r="H16" s="11"/>
      <c r="I16" s="58"/>
      <c r="J16" s="11"/>
      <c r="K16" s="58"/>
      <c r="L16" s="2"/>
      <c r="M16" s="45">
        <v>7</v>
      </c>
      <c r="N16" s="20"/>
      <c r="O16" s="31" t="s">
        <v>129</v>
      </c>
      <c r="P16" s="31" t="s">
        <v>113</v>
      </c>
      <c r="Q16" s="31" t="s">
        <v>148</v>
      </c>
      <c r="R16" s="20"/>
      <c r="S16" s="72" t="s">
        <v>50</v>
      </c>
    </row>
    <row r="17" spans="2:19" ht="18" customHeight="1">
      <c r="C17" s="26" t="s">
        <v>51</v>
      </c>
      <c r="D17" s="66" t="str">
        <f>IF(センター北!D32="","",センター北!D32)</f>
        <v/>
      </c>
      <c r="E17" s="66" t="str">
        <f>IF(センター北!E32="","",センター北!E32)</f>
        <v/>
      </c>
      <c r="F17" s="66" t="str">
        <f>IF(センター北!F32="","",センター北!F32)</f>
        <v/>
      </c>
      <c r="G17" s="66" t="str">
        <f>IF(センター北!G32="","",センター北!G32)</f>
        <v/>
      </c>
      <c r="H17" s="66" t="str">
        <f>IF(センター北!H32="","",センター北!H32)</f>
        <v/>
      </c>
      <c r="I17" s="66" t="str">
        <f>IF(センター北!I32="","",センター北!I32)</f>
        <v/>
      </c>
      <c r="J17" s="66" t="str">
        <f>IF(センター北!J32="","",センター北!J32)</f>
        <v/>
      </c>
      <c r="K17" s="66" t="str">
        <f>IF(センター北!K32="","",センター北!K32)</f>
        <v/>
      </c>
      <c r="L17" s="2"/>
      <c r="M17" s="45">
        <v>8</v>
      </c>
      <c r="N17" s="20"/>
      <c r="O17" s="31" t="s">
        <v>117</v>
      </c>
      <c r="P17" s="31" t="s">
        <v>128</v>
      </c>
      <c r="Q17" s="31"/>
      <c r="R17" s="20"/>
      <c r="S17" s="72"/>
    </row>
    <row r="18" spans="2:19" ht="18" customHeight="1">
      <c r="C18" s="26" t="s">
        <v>54</v>
      </c>
      <c r="D18" s="11"/>
      <c r="E18" s="58"/>
      <c r="F18" s="11"/>
      <c r="G18" s="58"/>
      <c r="H18" s="11"/>
      <c r="I18" s="58"/>
      <c r="J18" s="11"/>
      <c r="K18" s="58"/>
      <c r="L18" s="2"/>
      <c r="M18" s="45">
        <v>9</v>
      </c>
      <c r="N18" s="20"/>
      <c r="O18" s="31" t="s">
        <v>133</v>
      </c>
      <c r="P18" s="31"/>
      <c r="Q18" s="31"/>
      <c r="R18" s="20"/>
      <c r="S18" s="72"/>
    </row>
    <row r="19" spans="2:19" ht="18" customHeight="1">
      <c r="C19" s="26" t="s">
        <v>56</v>
      </c>
      <c r="D19" s="11"/>
      <c r="E19" s="14"/>
      <c r="F19" s="11"/>
      <c r="G19" s="58"/>
      <c r="H19" s="11"/>
      <c r="I19" s="58"/>
      <c r="J19" s="11"/>
      <c r="K19" s="58"/>
      <c r="L19" s="2"/>
      <c r="M19" s="45">
        <v>10</v>
      </c>
      <c r="N19" s="20"/>
      <c r="O19" s="31" t="s">
        <v>135</v>
      </c>
      <c r="P19" s="31"/>
      <c r="Q19" s="31"/>
      <c r="R19" s="20"/>
      <c r="S19" s="72"/>
    </row>
    <row r="20" spans="2:19" ht="18" customHeight="1">
      <c r="C20" s="26" t="s">
        <v>58</v>
      </c>
      <c r="D20" s="15"/>
      <c r="E20" s="16"/>
      <c r="F20" s="16"/>
      <c r="G20" s="16"/>
      <c r="H20" s="16"/>
      <c r="I20" s="16"/>
      <c r="J20" s="16"/>
      <c r="K20" s="46"/>
      <c r="L20" s="2"/>
      <c r="M20" s="45">
        <v>11</v>
      </c>
      <c r="N20" s="20"/>
      <c r="O20" s="31" t="s">
        <v>136</v>
      </c>
      <c r="P20" s="31"/>
      <c r="Q20" s="31"/>
      <c r="R20" s="20"/>
      <c r="S20" s="72"/>
    </row>
    <row r="21" spans="2:19" ht="18" customHeight="1">
      <c r="C21" s="26" t="s">
        <v>40</v>
      </c>
      <c r="D21" s="61">
        <f>SUM(E15:E19,G15:G19,I15:I19,K15:K19)/8</f>
        <v>3.8125</v>
      </c>
      <c r="E21" s="3"/>
      <c r="F21" s="2"/>
      <c r="G21" s="2"/>
      <c r="H21" s="2"/>
      <c r="I21" s="2"/>
      <c r="J21" s="2"/>
      <c r="K21" s="2"/>
      <c r="L21" s="2"/>
      <c r="M21" s="45">
        <v>12</v>
      </c>
      <c r="N21" s="20"/>
      <c r="O21" s="31" t="s">
        <v>137</v>
      </c>
      <c r="P21" s="31"/>
      <c r="Q21" s="31"/>
      <c r="R21" s="20"/>
      <c r="S21" s="72"/>
    </row>
    <row r="22" spans="2:19" ht="18" customHeight="1">
      <c r="C22" s="20" t="s">
        <v>61</v>
      </c>
      <c r="D22" s="62">
        <f>D14/D21</f>
        <v>1.8360655737704918</v>
      </c>
      <c r="E22" s="19"/>
      <c r="F22" s="2"/>
      <c r="G22" s="2"/>
      <c r="H22" s="2"/>
      <c r="I22" s="2"/>
      <c r="J22" s="2"/>
      <c r="K22" s="2"/>
      <c r="L22" s="2"/>
      <c r="M22" s="45">
        <v>13</v>
      </c>
      <c r="N22" s="20"/>
      <c r="O22" s="31" t="s">
        <v>143</v>
      </c>
      <c r="P22" s="31"/>
      <c r="Q22" s="31"/>
      <c r="R22" s="20"/>
      <c r="S22" s="72"/>
    </row>
    <row r="23" spans="2:19" ht="18" customHeight="1">
      <c r="C23" s="2"/>
      <c r="D23" s="2"/>
      <c r="E23" s="2"/>
      <c r="F23" s="2"/>
      <c r="G23" s="2"/>
      <c r="H23" s="2"/>
      <c r="I23" s="2"/>
      <c r="J23" s="2"/>
      <c r="K23" s="2"/>
      <c r="L23" s="2"/>
      <c r="M23" s="45">
        <v>14</v>
      </c>
      <c r="N23" s="20"/>
      <c r="O23" s="31" t="s">
        <v>145</v>
      </c>
      <c r="P23" s="31"/>
      <c r="Q23" s="31"/>
      <c r="R23" s="20"/>
      <c r="S23" s="72"/>
    </row>
    <row r="24" spans="2:19" ht="18" customHeight="1">
      <c r="C24" s="78" t="s">
        <v>62</v>
      </c>
      <c r="D24" s="78"/>
      <c r="E24" s="78"/>
      <c r="F24" s="78"/>
      <c r="G24" s="78"/>
      <c r="H24" s="78"/>
      <c r="I24" s="78"/>
      <c r="J24" s="78"/>
      <c r="K24" s="78"/>
      <c r="L24" s="2"/>
      <c r="M24" s="45">
        <v>15</v>
      </c>
      <c r="N24" s="20"/>
      <c r="O24" s="31" t="s">
        <v>151</v>
      </c>
      <c r="P24" s="31"/>
      <c r="Q24" s="31"/>
      <c r="R24" s="20"/>
      <c r="S24" s="72"/>
    </row>
    <row r="25" spans="2:19" ht="18" customHeight="1">
      <c r="C25" s="78" t="s">
        <v>95</v>
      </c>
      <c r="D25" s="78"/>
      <c r="E25" s="78"/>
      <c r="F25" s="78"/>
      <c r="G25" s="78"/>
      <c r="H25" s="78"/>
      <c r="I25" s="78"/>
      <c r="J25" s="78"/>
      <c r="K25" s="78"/>
      <c r="L25" s="2"/>
      <c r="M25" s="45">
        <v>16</v>
      </c>
      <c r="N25" s="20"/>
      <c r="O25" s="31"/>
      <c r="P25" s="31"/>
      <c r="Q25" s="31"/>
      <c r="R25" s="20"/>
      <c r="S25" s="72"/>
    </row>
    <row r="26" spans="2:19" ht="18" customHeight="1">
      <c r="C26" s="3" t="s">
        <v>65</v>
      </c>
      <c r="D26" s="2"/>
      <c r="E26" s="2"/>
      <c r="F26" s="2"/>
      <c r="G26" s="2"/>
      <c r="H26" s="2"/>
      <c r="I26" s="2"/>
      <c r="J26" s="2"/>
      <c r="K26" s="3" t="s">
        <v>66</v>
      </c>
      <c r="L26" s="2"/>
      <c r="M26" s="45">
        <v>17</v>
      </c>
      <c r="N26" s="20"/>
      <c r="O26" s="31"/>
      <c r="P26" s="31"/>
      <c r="Q26" s="31"/>
      <c r="R26" s="20"/>
      <c r="S26" s="72"/>
    </row>
    <row r="27" spans="2:19" ht="18" customHeight="1">
      <c r="C27" s="2"/>
      <c r="D27" s="2"/>
      <c r="E27" s="2"/>
      <c r="F27" s="2"/>
      <c r="G27" s="2"/>
      <c r="H27" s="2"/>
      <c r="I27" s="2"/>
      <c r="J27" s="2"/>
      <c r="K27" s="2"/>
      <c r="L27" s="2"/>
      <c r="M27" s="45">
        <v>18</v>
      </c>
      <c r="N27" s="26"/>
      <c r="O27" s="44"/>
      <c r="P27" s="44"/>
      <c r="Q27" s="31"/>
      <c r="R27" s="20"/>
      <c r="S27" s="72"/>
    </row>
    <row r="28" spans="2:19" ht="18" customHeight="1">
      <c r="B28" s="65" t="s">
        <v>67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45">
        <v>19</v>
      </c>
      <c r="N28" s="26"/>
      <c r="O28" s="44"/>
      <c r="P28" s="44"/>
      <c r="Q28" s="31"/>
      <c r="R28" s="20"/>
      <c r="S28" s="72"/>
    </row>
    <row r="29" spans="2:19" ht="18" customHeight="1">
      <c r="C29" s="20" t="s">
        <v>68</v>
      </c>
      <c r="D29" s="11"/>
      <c r="E29" s="14"/>
      <c r="F29" s="11"/>
      <c r="G29" s="14"/>
      <c r="H29" s="11"/>
      <c r="I29" s="14"/>
      <c r="J29" s="11"/>
      <c r="K29" s="14"/>
      <c r="L29" s="2"/>
      <c r="M29" s="47">
        <v>20</v>
      </c>
      <c r="N29" s="48"/>
      <c r="O29" s="49"/>
      <c r="P29" s="49"/>
      <c r="Q29" s="49"/>
      <c r="R29" s="48"/>
      <c r="S29" s="73"/>
    </row>
    <row r="30" spans="2:19" ht="18" customHeight="1">
      <c r="C30" s="21" t="s">
        <v>20</v>
      </c>
      <c r="D30" s="22"/>
      <c r="E30" s="23"/>
      <c r="F30" s="22"/>
      <c r="G30" s="23"/>
      <c r="H30" s="22"/>
      <c r="I30" s="23"/>
      <c r="J30" s="22"/>
      <c r="K30" s="23"/>
      <c r="L30" s="2"/>
      <c r="M30" s="2"/>
      <c r="N30" s="2"/>
      <c r="O30" s="2"/>
      <c r="P30" s="2"/>
      <c r="Q30" s="2"/>
      <c r="R30" s="2"/>
    </row>
    <row r="31" spans="2:19" ht="18" customHeight="1">
      <c r="C31" s="24"/>
      <c r="D31" s="24"/>
      <c r="E31" s="25"/>
      <c r="F31" s="24"/>
      <c r="G31" s="25"/>
      <c r="H31" s="24"/>
      <c r="I31" s="25"/>
      <c r="J31" s="24"/>
      <c r="K31" s="25"/>
      <c r="L31" s="2"/>
      <c r="M31" s="2"/>
      <c r="N31" s="2"/>
      <c r="O31" s="2"/>
      <c r="P31" s="2"/>
      <c r="Q31" s="2"/>
      <c r="R31" s="2"/>
    </row>
    <row r="32" spans="2:19" ht="18" customHeight="1">
      <c r="C32" s="26" t="s">
        <v>69</v>
      </c>
      <c r="D32" s="67" t="str">
        <f>IF(センター北!D17="","",センター北!D17)</f>
        <v/>
      </c>
      <c r="E32" s="67" t="str">
        <f>IF(センター北!E17="","",センター北!E17)</f>
        <v/>
      </c>
      <c r="F32" s="67" t="str">
        <f>IF(センター北!F17="","",センター北!F17)</f>
        <v/>
      </c>
      <c r="G32" s="67" t="str">
        <f>IF(センター北!G17="","",センター北!G17)</f>
        <v/>
      </c>
      <c r="H32" s="67" t="str">
        <f>IF(センター北!H17="","",センター北!H17)</f>
        <v/>
      </c>
      <c r="I32" s="67" t="str">
        <f>IF(センター北!I17="","",センター北!I17)</f>
        <v/>
      </c>
      <c r="J32" s="67" t="str">
        <f>IF(センター北!J17="","",センター北!J17)</f>
        <v/>
      </c>
      <c r="K32" s="67" t="str">
        <f>IF(センター北!K17="","",センター北!K17)</f>
        <v/>
      </c>
      <c r="L32" s="2"/>
      <c r="M32" s="2"/>
      <c r="N32" s="2" t="s">
        <v>89</v>
      </c>
      <c r="O32" s="2"/>
      <c r="P32" s="2"/>
      <c r="Q32" s="2"/>
      <c r="R32" s="2"/>
    </row>
    <row r="33" spans="2:18" ht="18" customHeight="1">
      <c r="C33" s="20" t="s">
        <v>71</v>
      </c>
      <c r="D33" s="11" t="s">
        <v>90</v>
      </c>
      <c r="E33" s="28"/>
      <c r="F33" s="11" t="s">
        <v>90</v>
      </c>
      <c r="G33" s="28"/>
      <c r="H33" s="11" t="s">
        <v>90</v>
      </c>
      <c r="I33" s="28"/>
      <c r="J33" s="11" t="s">
        <v>90</v>
      </c>
      <c r="K33" s="28"/>
      <c r="L33" s="2"/>
      <c r="M33" s="2"/>
      <c r="N33" s="70">
        <f>センター北!D22</f>
        <v>1.7777777777777777</v>
      </c>
      <c r="O33" s="2" t="s">
        <v>73</v>
      </c>
      <c r="P33" s="2"/>
      <c r="Q33" s="2"/>
      <c r="R33" s="2"/>
    </row>
    <row r="34" spans="2:18" ht="18" customHeight="1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ht="18" customHeight="1">
      <c r="C35" s="20" t="s">
        <v>74</v>
      </c>
      <c r="D35" s="29">
        <f>SUM(E16,G16,I16,K16)</f>
        <v>6.5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ht="18" customHeight="1">
      <c r="C36" s="20" t="s">
        <v>75</v>
      </c>
      <c r="D36" s="29">
        <f>SUM(E29,G29,I29,K29)</f>
        <v>0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ht="18" customHeight="1">
      <c r="C37" s="20" t="s">
        <v>76</v>
      </c>
      <c r="D37" s="30">
        <f>SUM(E32,G32,I32,K32)</f>
        <v>0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ht="18" customHeight="1">
      <c r="C38" s="31" t="s">
        <v>77</v>
      </c>
      <c r="D38" s="32">
        <f>SUM(E16,G16,I16,K16,E29,G29,I29,K29,K32,I32,G32,E32)</f>
        <v>6.5</v>
      </c>
      <c r="E38" s="2"/>
      <c r="F38" s="2" t="s">
        <v>79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41" spans="2:18" ht="18" customHeight="1">
      <c r="B41" s="65" t="s">
        <v>81</v>
      </c>
    </row>
    <row r="42" spans="2:18" ht="18" customHeight="1">
      <c r="C42" s="68" t="s">
        <v>82</v>
      </c>
      <c r="D42" s="69">
        <v>0.4375</v>
      </c>
      <c r="F42" s="68" t="s">
        <v>83</v>
      </c>
      <c r="G42" s="35">
        <f>VALUE((D43-D42)*24)</f>
        <v>6.5000000000000009</v>
      </c>
    </row>
    <row r="43" spans="2:18" ht="18" customHeight="1">
      <c r="C43" s="68" t="s">
        <v>84</v>
      </c>
      <c r="D43" s="69">
        <v>0.70833333333333337</v>
      </c>
    </row>
  </sheetData>
  <sheetProtection sheet="1" objects="1"/>
  <mergeCells count="6">
    <mergeCell ref="M2:Q2"/>
    <mergeCell ref="C6:K6"/>
    <mergeCell ref="C7:K7"/>
    <mergeCell ref="C24:K24"/>
    <mergeCell ref="C25:K25"/>
    <mergeCell ref="C8:D8"/>
  </mergeCells>
  <phoneticPr fontId="6"/>
  <dataValidations count="6">
    <dataValidation type="list" allowBlank="1" showInputMessage="1" showErrorMessage="1" sqref="D15 F15 H15 J15" xr:uid="{00000000-0002-0000-0100-000000000000}">
      <formula1>$N$10:$N$29</formula1>
    </dataValidation>
    <dataValidation type="list" allowBlank="1" showInputMessage="1" showErrorMessage="1" sqref="D16 F16 H16 J16 D29 F29 H29 J29" xr:uid="{00000000-0002-0000-0100-000001000000}">
      <formula1>$O$10:$O$29</formula1>
    </dataValidation>
    <dataValidation type="list" allowBlank="1" showInputMessage="1" showErrorMessage="1" sqref="D18 F18 H18 J18" xr:uid="{00000000-0002-0000-0100-000002000000}">
      <formula1>$Q$10:$Q$29</formula1>
    </dataValidation>
    <dataValidation type="list" allowBlank="1" showInputMessage="1" showErrorMessage="1" sqref="D19 F19 H19 J19" xr:uid="{00000000-0002-0000-0100-000003000000}">
      <formula1>$R$10:$R$29</formula1>
    </dataValidation>
    <dataValidation type="list" allowBlank="1" showInputMessage="1" showErrorMessage="1" sqref="D30 F30 H30 J30" xr:uid="{00000000-0002-0000-0100-000004000000}">
      <formula1>$S$10:$S$16</formula1>
    </dataValidation>
    <dataValidation type="list" allowBlank="1" showInputMessage="1" showErrorMessage="1" sqref="D33 F33 H33 J33" xr:uid="{00000000-0002-0000-0100-000005000000}">
      <formula1>"セン北"</formula1>
    </dataValidation>
  </dataValidation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S43"/>
  <sheetViews>
    <sheetView topLeftCell="B6" workbookViewId="0">
      <selection activeCell="D15" sqref="D15"/>
    </sheetView>
  </sheetViews>
  <sheetFormatPr defaultColWidth="10.88671875" defaultRowHeight="18" customHeight="1"/>
  <cols>
    <col min="1" max="1" width="4.44140625" style="1" customWidth="1"/>
    <col min="2" max="2" width="3.33203125" style="1" customWidth="1"/>
    <col min="3" max="3" width="18.44140625" style="1" customWidth="1"/>
    <col min="4" max="14" width="10.88671875" style="1"/>
    <col min="15" max="15" width="15.44140625" style="1" customWidth="1"/>
    <col min="16" max="16" width="17" style="1" customWidth="1"/>
    <col min="17" max="17" width="21" style="1" customWidth="1"/>
    <col min="18" max="16384" width="10.88671875" style="1"/>
  </cols>
  <sheetData>
    <row r="2" spans="2:19" ht="18" customHeight="1">
      <c r="B2" s="1" t="s">
        <v>85</v>
      </c>
      <c r="C2" s="2"/>
      <c r="D2" s="2"/>
      <c r="E2" s="2"/>
      <c r="F2" s="2"/>
      <c r="G2" s="2"/>
      <c r="H2" s="2"/>
      <c r="I2" s="2"/>
      <c r="J2" s="2"/>
      <c r="K2" s="2"/>
      <c r="L2" s="2"/>
      <c r="M2" s="75" t="s">
        <v>1</v>
      </c>
      <c r="N2" s="76"/>
      <c r="O2" s="76"/>
      <c r="P2" s="76"/>
      <c r="Q2" s="77"/>
      <c r="R2" s="50"/>
    </row>
    <row r="3" spans="2:19" ht="18" customHeight="1">
      <c r="C3" s="2"/>
      <c r="D3" s="2"/>
      <c r="E3" s="2"/>
      <c r="F3" s="2"/>
      <c r="G3" s="2"/>
      <c r="H3" s="2"/>
      <c r="I3" s="2"/>
      <c r="J3" s="2"/>
      <c r="K3" s="2"/>
      <c r="L3" s="2"/>
      <c r="M3" s="36" t="s">
        <v>2</v>
      </c>
      <c r="N3" s="2"/>
      <c r="O3" s="2"/>
      <c r="P3" s="2"/>
      <c r="Q3" s="51"/>
      <c r="R3" s="2"/>
    </row>
    <row r="4" spans="2:19" ht="18" customHeight="1">
      <c r="C4" s="3" t="s">
        <v>3</v>
      </c>
      <c r="D4" s="2"/>
      <c r="E4" s="2"/>
      <c r="F4" s="2"/>
      <c r="G4" s="2"/>
      <c r="H4" s="2"/>
      <c r="I4" s="2"/>
      <c r="J4" s="2"/>
      <c r="K4" s="3" t="s">
        <v>4</v>
      </c>
      <c r="L4" s="2"/>
      <c r="M4" s="37" t="s">
        <v>5</v>
      </c>
      <c r="N4" s="2"/>
      <c r="O4" s="2"/>
      <c r="P4" s="2"/>
      <c r="Q4" s="51"/>
      <c r="R4" s="2"/>
    </row>
    <row r="5" spans="2:19" ht="18" customHeight="1">
      <c r="C5" s="2" t="s">
        <v>6</v>
      </c>
      <c r="D5" s="2"/>
      <c r="E5" s="2"/>
      <c r="F5" s="2"/>
      <c r="G5" s="2"/>
      <c r="H5" s="2"/>
      <c r="I5" s="2"/>
      <c r="J5" s="2"/>
      <c r="K5" s="2"/>
      <c r="L5" s="2"/>
      <c r="M5" s="37" t="s">
        <v>7</v>
      </c>
      <c r="N5" s="2"/>
      <c r="O5" s="2"/>
      <c r="P5" s="2"/>
      <c r="Q5" s="51"/>
      <c r="R5" s="2"/>
    </row>
    <row r="6" spans="2:19" ht="18" customHeight="1">
      <c r="C6" s="2" t="s">
        <v>86</v>
      </c>
      <c r="D6" s="2"/>
      <c r="E6" s="2"/>
      <c r="F6" s="2"/>
      <c r="G6" s="2"/>
      <c r="H6" s="2"/>
      <c r="I6" s="2"/>
      <c r="J6" s="2"/>
      <c r="K6" s="2"/>
      <c r="L6" s="2"/>
      <c r="M6" s="38" t="s">
        <v>9</v>
      </c>
      <c r="N6" s="39"/>
      <c r="O6" s="39"/>
      <c r="P6" s="39"/>
      <c r="Q6" s="52"/>
      <c r="R6" s="2"/>
    </row>
    <row r="7" spans="2:19" ht="18" customHeight="1">
      <c r="C7" s="2" t="s">
        <v>10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2:19" ht="18" customHeight="1">
      <c r="C8" s="4">
        <f ca="1">TODAY()</f>
        <v>45889</v>
      </c>
      <c r="D8" s="5"/>
      <c r="E8" s="2"/>
      <c r="F8" s="2"/>
      <c r="G8" s="2"/>
      <c r="H8" s="2"/>
      <c r="I8" s="2"/>
      <c r="J8" s="2"/>
      <c r="K8" s="2"/>
      <c r="L8" s="2"/>
      <c r="M8" s="2" t="s">
        <v>11</v>
      </c>
      <c r="N8" s="2" t="s">
        <v>12</v>
      </c>
      <c r="O8" s="40"/>
      <c r="P8" s="39"/>
      <c r="Q8" s="53"/>
      <c r="R8" s="39"/>
      <c r="S8" s="54"/>
    </row>
    <row r="9" spans="2:19" ht="18" customHeight="1">
      <c r="C9" s="6" t="s">
        <v>87</v>
      </c>
      <c r="D9" s="7"/>
      <c r="E9" s="2"/>
      <c r="F9" s="2"/>
      <c r="G9" s="57"/>
      <c r="H9" s="2"/>
      <c r="I9" s="2"/>
      <c r="J9" s="2"/>
      <c r="K9" s="2"/>
      <c r="L9" s="2"/>
      <c r="M9" s="41" t="s">
        <v>14</v>
      </c>
      <c r="N9" s="42" t="s">
        <v>15</v>
      </c>
      <c r="O9" s="43" t="s">
        <v>16</v>
      </c>
      <c r="P9" s="44" t="s">
        <v>17</v>
      </c>
      <c r="Q9" s="44" t="s">
        <v>18</v>
      </c>
      <c r="R9" s="26" t="s">
        <v>19</v>
      </c>
      <c r="S9" s="55" t="s">
        <v>20</v>
      </c>
    </row>
    <row r="10" spans="2:19" ht="18" customHeight="1">
      <c r="C10" s="8" t="s">
        <v>21</v>
      </c>
      <c r="D10" s="9">
        <v>12</v>
      </c>
      <c r="E10" s="2"/>
      <c r="F10" s="2"/>
      <c r="G10" s="57"/>
      <c r="H10" s="2"/>
      <c r="I10" s="2"/>
      <c r="J10" s="2"/>
      <c r="K10" s="2"/>
      <c r="L10" s="2"/>
      <c r="M10" s="45">
        <v>1</v>
      </c>
      <c r="N10" s="31" t="s">
        <v>34</v>
      </c>
      <c r="O10" s="31" t="s">
        <v>24</v>
      </c>
      <c r="P10" s="31" t="s">
        <v>23</v>
      </c>
      <c r="Q10" s="20" t="s">
        <v>22</v>
      </c>
      <c r="R10" s="20" t="s">
        <v>25</v>
      </c>
      <c r="S10" s="56" t="s">
        <v>26</v>
      </c>
    </row>
    <row r="11" spans="2:19" ht="18" customHeight="1">
      <c r="C11" s="10" t="s">
        <v>27</v>
      </c>
      <c r="D11" s="11">
        <v>0</v>
      </c>
      <c r="E11" s="2"/>
      <c r="F11" s="2"/>
      <c r="G11" s="57"/>
      <c r="H11" s="2"/>
      <c r="I11" s="2"/>
      <c r="J11" s="2"/>
      <c r="K11" s="2"/>
      <c r="L11" s="2"/>
      <c r="M11" s="45">
        <v>2</v>
      </c>
      <c r="N11" s="31" t="s">
        <v>105</v>
      </c>
      <c r="O11" s="31" t="s">
        <v>30</v>
      </c>
      <c r="P11" s="31" t="s">
        <v>29</v>
      </c>
      <c r="Q11" s="20" t="s">
        <v>28</v>
      </c>
      <c r="R11" s="20" t="s">
        <v>88</v>
      </c>
      <c r="S11" s="72" t="s">
        <v>31</v>
      </c>
    </row>
    <row r="12" spans="2:19" ht="18" customHeight="1">
      <c r="C12" s="10" t="s">
        <v>32</v>
      </c>
      <c r="D12" s="11">
        <v>2</v>
      </c>
      <c r="E12" s="2"/>
      <c r="F12" s="2"/>
      <c r="G12" s="2"/>
      <c r="H12" s="2"/>
      <c r="I12" s="2"/>
      <c r="J12" s="2"/>
      <c r="K12" s="2"/>
      <c r="L12" s="2"/>
      <c r="M12" s="45">
        <v>3</v>
      </c>
      <c r="N12" s="20" t="s">
        <v>107</v>
      </c>
      <c r="O12" s="31" t="s">
        <v>33</v>
      </c>
      <c r="P12" s="31" t="s">
        <v>37</v>
      </c>
      <c r="Q12" s="31" t="s">
        <v>106</v>
      </c>
      <c r="R12" s="20" t="s">
        <v>104</v>
      </c>
      <c r="S12" s="72" t="s">
        <v>35</v>
      </c>
    </row>
    <row r="13" spans="2:19" ht="18" customHeight="1">
      <c r="C13" s="10" t="s">
        <v>36</v>
      </c>
      <c r="D13" s="11">
        <v>0</v>
      </c>
      <c r="E13" s="2"/>
      <c r="F13" s="2"/>
      <c r="G13" s="2"/>
      <c r="H13" s="2"/>
      <c r="I13" s="2"/>
      <c r="J13" s="2"/>
      <c r="K13" s="2"/>
      <c r="L13" s="2"/>
      <c r="M13" s="45">
        <v>4</v>
      </c>
      <c r="N13" s="20"/>
      <c r="O13" s="31" t="s">
        <v>38</v>
      </c>
      <c r="P13" s="31" t="s">
        <v>42</v>
      </c>
      <c r="Q13" s="31"/>
      <c r="R13" s="20"/>
      <c r="S13" s="72" t="s">
        <v>39</v>
      </c>
    </row>
    <row r="14" spans="2:19" ht="18" customHeight="1">
      <c r="C14" s="12" t="s">
        <v>40</v>
      </c>
      <c r="D14" s="13">
        <f>D10+D11-D12-D13</f>
        <v>10</v>
      </c>
      <c r="E14" s="3"/>
      <c r="F14" s="2" t="s">
        <v>41</v>
      </c>
      <c r="G14" s="2"/>
      <c r="H14" s="2"/>
      <c r="I14" s="2"/>
      <c r="J14" s="2"/>
      <c r="K14" s="2"/>
      <c r="L14" s="2"/>
      <c r="M14" s="45">
        <v>5</v>
      </c>
      <c r="N14" s="20"/>
      <c r="O14" s="31" t="s">
        <v>45</v>
      </c>
      <c r="P14" s="31" t="s">
        <v>44</v>
      </c>
      <c r="Q14" s="31"/>
      <c r="R14" s="20"/>
      <c r="S14" s="72" t="s">
        <v>43</v>
      </c>
    </row>
    <row r="15" spans="2:19" ht="18" customHeight="1">
      <c r="C15" s="10" t="s">
        <v>15</v>
      </c>
      <c r="D15" s="11" t="s">
        <v>34</v>
      </c>
      <c r="E15" s="58">
        <v>8</v>
      </c>
      <c r="F15" s="11" t="s">
        <v>105</v>
      </c>
      <c r="G15" s="58">
        <v>8</v>
      </c>
      <c r="H15" s="11"/>
      <c r="I15" s="58"/>
      <c r="J15" s="11"/>
      <c r="K15" s="58"/>
      <c r="L15" s="2"/>
      <c r="M15" s="45">
        <v>6</v>
      </c>
      <c r="N15" s="20"/>
      <c r="O15" s="31" t="s">
        <v>49</v>
      </c>
      <c r="P15" s="31" t="s">
        <v>52</v>
      </c>
      <c r="Q15" s="31"/>
      <c r="R15" s="20"/>
      <c r="S15" s="72" t="s">
        <v>46</v>
      </c>
    </row>
    <row r="16" spans="2:19" ht="18" customHeight="1">
      <c r="C16" s="10" t="s">
        <v>47</v>
      </c>
      <c r="D16" s="11" t="s">
        <v>103</v>
      </c>
      <c r="E16" s="58">
        <v>5.5</v>
      </c>
      <c r="F16" s="11" t="s">
        <v>57</v>
      </c>
      <c r="G16" s="58">
        <v>6</v>
      </c>
      <c r="H16" s="11" t="s">
        <v>38</v>
      </c>
      <c r="I16" s="58">
        <v>4.5</v>
      </c>
      <c r="J16" s="11"/>
      <c r="K16" s="58"/>
      <c r="L16" s="2"/>
      <c r="M16" s="45">
        <v>7</v>
      </c>
      <c r="N16" s="20"/>
      <c r="O16" s="31" t="s">
        <v>55</v>
      </c>
      <c r="P16" s="31" t="s">
        <v>53</v>
      </c>
      <c r="Q16" s="31"/>
      <c r="R16" s="20"/>
      <c r="S16" s="72" t="s">
        <v>50</v>
      </c>
    </row>
    <row r="17" spans="2:19" ht="18" customHeight="1">
      <c r="C17" s="8" t="s">
        <v>51</v>
      </c>
      <c r="D17" s="59"/>
      <c r="E17" s="60"/>
      <c r="F17" s="59"/>
      <c r="G17" s="59"/>
      <c r="H17" s="59"/>
      <c r="I17" s="59"/>
      <c r="J17" s="59"/>
      <c r="K17" s="59"/>
      <c r="L17" s="2"/>
      <c r="M17" s="45">
        <v>8</v>
      </c>
      <c r="N17" s="20"/>
      <c r="O17" s="31" t="s">
        <v>57</v>
      </c>
      <c r="P17" s="31" t="s">
        <v>48</v>
      </c>
      <c r="Q17" s="31"/>
      <c r="R17" s="20"/>
      <c r="S17" s="72"/>
    </row>
    <row r="18" spans="2:19" ht="18" customHeight="1">
      <c r="C18" s="8" t="s">
        <v>54</v>
      </c>
      <c r="D18" s="11"/>
      <c r="E18" s="58"/>
      <c r="F18" s="11"/>
      <c r="G18" s="58"/>
      <c r="H18" s="11"/>
      <c r="I18" s="58"/>
      <c r="J18" s="11"/>
      <c r="K18" s="58"/>
      <c r="L18" s="2"/>
      <c r="M18" s="45">
        <v>9</v>
      </c>
      <c r="N18" s="20"/>
      <c r="O18" s="31" t="s">
        <v>60</v>
      </c>
      <c r="P18" s="31" t="s">
        <v>59</v>
      </c>
      <c r="Q18" s="31"/>
      <c r="R18" s="20"/>
      <c r="S18" s="72"/>
    </row>
    <row r="19" spans="2:19" ht="18" customHeight="1">
      <c r="C19" s="8" t="s">
        <v>56</v>
      </c>
      <c r="D19" s="11" t="s">
        <v>104</v>
      </c>
      <c r="E19" s="58">
        <v>8</v>
      </c>
      <c r="F19" s="11"/>
      <c r="G19" s="58"/>
      <c r="H19" s="11"/>
      <c r="I19" s="58"/>
      <c r="J19" s="11"/>
      <c r="K19" s="58"/>
      <c r="L19" s="2"/>
      <c r="M19" s="45">
        <v>10</v>
      </c>
      <c r="N19" s="20"/>
      <c r="O19" s="31" t="s">
        <v>97</v>
      </c>
      <c r="P19" s="31" t="s">
        <v>96</v>
      </c>
      <c r="Q19" s="31"/>
      <c r="R19" s="20"/>
      <c r="S19" s="72"/>
    </row>
    <row r="20" spans="2:19" ht="18" customHeight="1">
      <c r="C20" s="8" t="s">
        <v>58</v>
      </c>
      <c r="D20" s="15"/>
      <c r="E20" s="16"/>
      <c r="F20" s="16"/>
      <c r="G20" s="16"/>
      <c r="H20" s="16"/>
      <c r="I20" s="16"/>
      <c r="J20" s="16"/>
      <c r="K20" s="46"/>
      <c r="L20" s="2"/>
      <c r="M20" s="45">
        <v>11</v>
      </c>
      <c r="N20" s="20"/>
      <c r="O20" s="31" t="s">
        <v>98</v>
      </c>
      <c r="P20" s="31" t="s">
        <v>101</v>
      </c>
      <c r="Q20" s="31"/>
      <c r="R20" s="20"/>
      <c r="S20" s="72"/>
    </row>
    <row r="21" spans="2:19" ht="18" customHeight="1">
      <c r="C21" s="8" t="s">
        <v>40</v>
      </c>
      <c r="D21" s="61">
        <f>SUM(E15:E19,G15:G19,I15:I19,K15:K19)/8</f>
        <v>5</v>
      </c>
      <c r="E21" s="3"/>
      <c r="F21" s="2"/>
      <c r="G21" s="2"/>
      <c r="H21" s="2"/>
      <c r="I21" s="2"/>
      <c r="J21" s="2"/>
      <c r="K21" s="2"/>
      <c r="L21" s="2"/>
      <c r="M21" s="45">
        <v>12</v>
      </c>
      <c r="N21" s="20"/>
      <c r="O21" s="31" t="s">
        <v>99</v>
      </c>
      <c r="P21" s="31" t="s">
        <v>102</v>
      </c>
      <c r="Q21" s="31"/>
      <c r="R21" s="20"/>
      <c r="S21" s="72"/>
    </row>
    <row r="22" spans="2:19" ht="18" customHeight="1">
      <c r="C22" s="10" t="s">
        <v>61</v>
      </c>
      <c r="D22" s="62">
        <f>D14/D21</f>
        <v>2</v>
      </c>
      <c r="E22" s="3"/>
      <c r="F22" s="2"/>
      <c r="G22" s="2"/>
      <c r="H22" s="2"/>
      <c r="I22" s="2"/>
      <c r="J22" s="2"/>
      <c r="K22" s="2"/>
      <c r="L22" s="2"/>
      <c r="M22" s="45">
        <v>13</v>
      </c>
      <c r="N22" s="20"/>
      <c r="O22" s="31" t="s">
        <v>100</v>
      </c>
      <c r="P22" s="31"/>
      <c r="Q22" s="31"/>
      <c r="R22" s="20"/>
      <c r="S22" s="72"/>
    </row>
    <row r="23" spans="2:19" ht="18" customHeight="1">
      <c r="C23" s="2"/>
      <c r="D23" s="2"/>
      <c r="E23" s="2"/>
      <c r="F23" s="2"/>
      <c r="G23" s="2"/>
      <c r="H23" s="2"/>
      <c r="I23" s="2"/>
      <c r="J23" s="2"/>
      <c r="K23" s="2"/>
      <c r="L23" s="2"/>
      <c r="M23" s="45">
        <v>14</v>
      </c>
      <c r="N23" s="20"/>
      <c r="O23" s="31" t="s">
        <v>103</v>
      </c>
      <c r="P23" s="31"/>
      <c r="Q23" s="31"/>
      <c r="R23" s="20"/>
      <c r="S23" s="72"/>
    </row>
    <row r="24" spans="2:19" ht="18" customHeight="1">
      <c r="C24" s="2" t="s">
        <v>62</v>
      </c>
      <c r="D24" s="2"/>
      <c r="E24" s="2"/>
      <c r="F24" s="2"/>
      <c r="G24" s="2"/>
      <c r="H24" s="2"/>
      <c r="I24" s="2"/>
      <c r="J24" s="2"/>
      <c r="K24" s="2"/>
      <c r="L24" s="2"/>
      <c r="M24" s="45">
        <v>15</v>
      </c>
      <c r="N24" s="20"/>
      <c r="O24" s="31"/>
      <c r="P24" s="31"/>
      <c r="Q24" s="31"/>
      <c r="R24" s="20"/>
      <c r="S24" s="72"/>
    </row>
    <row r="25" spans="2:19" ht="18" customHeight="1">
      <c r="C25" s="2" t="s">
        <v>63</v>
      </c>
      <c r="D25" s="2"/>
      <c r="E25" s="2"/>
      <c r="F25" s="2"/>
      <c r="G25" s="2"/>
      <c r="H25" s="2" t="s">
        <v>64</v>
      </c>
      <c r="I25" s="2"/>
      <c r="J25" s="2"/>
      <c r="K25" s="2"/>
      <c r="L25" s="2"/>
      <c r="M25" s="45">
        <v>16</v>
      </c>
      <c r="N25" s="20"/>
      <c r="O25" s="31"/>
      <c r="P25" s="31"/>
      <c r="Q25" s="31"/>
      <c r="R25" s="20"/>
      <c r="S25" s="72"/>
    </row>
    <row r="26" spans="2:19" ht="18" customHeight="1">
      <c r="C26" s="3" t="s">
        <v>65</v>
      </c>
      <c r="D26" s="2"/>
      <c r="E26" s="2"/>
      <c r="F26" s="2"/>
      <c r="G26" s="2"/>
      <c r="H26" s="2"/>
      <c r="I26" s="2"/>
      <c r="J26" s="2"/>
      <c r="K26" s="3" t="s">
        <v>66</v>
      </c>
      <c r="L26" s="2"/>
      <c r="M26" s="45">
        <v>17</v>
      </c>
      <c r="N26" s="20"/>
      <c r="O26" s="31"/>
      <c r="P26" s="31"/>
      <c r="Q26" s="31"/>
      <c r="R26" s="20"/>
      <c r="S26" s="72"/>
    </row>
    <row r="27" spans="2:19" ht="18" customHeight="1">
      <c r="C27" s="2"/>
      <c r="D27" s="2"/>
      <c r="E27" s="2"/>
      <c r="F27" s="2"/>
      <c r="G27" s="2"/>
      <c r="H27" s="2"/>
      <c r="I27" s="2"/>
      <c r="J27" s="2"/>
      <c r="K27" s="2"/>
      <c r="L27" s="2"/>
      <c r="M27" s="45">
        <v>18</v>
      </c>
      <c r="N27" s="26"/>
      <c r="O27" s="44"/>
      <c r="P27" s="44"/>
      <c r="Q27" s="31"/>
      <c r="R27" s="20"/>
      <c r="S27" s="72"/>
    </row>
    <row r="28" spans="2:19" ht="18" customHeight="1">
      <c r="B28" s="1" t="s">
        <v>67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45">
        <v>19</v>
      </c>
      <c r="N28" s="26"/>
      <c r="O28" s="44"/>
      <c r="P28" s="44"/>
      <c r="Q28" s="31"/>
      <c r="R28" s="20"/>
      <c r="S28" s="72"/>
    </row>
    <row r="29" spans="2:19" ht="18" customHeight="1">
      <c r="C29" s="20" t="s">
        <v>68</v>
      </c>
      <c r="D29" s="11"/>
      <c r="E29" s="14"/>
      <c r="F29" s="11"/>
      <c r="G29" s="14"/>
      <c r="H29" s="11"/>
      <c r="I29" s="14"/>
      <c r="J29" s="11"/>
      <c r="K29" s="14"/>
      <c r="L29" s="2"/>
      <c r="M29" s="47">
        <v>20</v>
      </c>
      <c r="N29" s="48"/>
      <c r="O29" s="49"/>
      <c r="P29" s="49"/>
      <c r="Q29" s="49"/>
      <c r="R29" s="48"/>
      <c r="S29" s="73"/>
    </row>
    <row r="30" spans="2:19" ht="18" customHeight="1">
      <c r="C30" s="21" t="s">
        <v>20</v>
      </c>
      <c r="D30" s="22"/>
      <c r="E30" s="23"/>
      <c r="F30" s="22"/>
      <c r="G30" s="23"/>
      <c r="H30" s="22"/>
      <c r="I30" s="23"/>
      <c r="J30" s="22"/>
      <c r="K30" s="23"/>
      <c r="L30" s="2"/>
      <c r="M30" s="2"/>
      <c r="N30" s="2"/>
      <c r="O30" s="2"/>
      <c r="P30" s="2"/>
      <c r="Q30" s="2"/>
      <c r="R30" s="2"/>
    </row>
    <row r="31" spans="2:19" ht="18" customHeight="1">
      <c r="C31" s="24"/>
      <c r="D31" s="24"/>
      <c r="E31" s="25"/>
      <c r="F31" s="24"/>
      <c r="G31" s="25"/>
      <c r="H31" s="24"/>
      <c r="I31" s="25"/>
      <c r="J31" s="24"/>
      <c r="K31" s="25"/>
      <c r="L31" s="2"/>
      <c r="M31" s="2"/>
      <c r="N31" s="2"/>
      <c r="O31" s="2"/>
      <c r="P31" s="2"/>
      <c r="Q31" s="2"/>
      <c r="R31" s="2"/>
    </row>
    <row r="32" spans="2:19" ht="18" customHeight="1">
      <c r="C32" s="26" t="s">
        <v>69</v>
      </c>
      <c r="D32" s="60"/>
      <c r="E32" s="60"/>
      <c r="F32" s="60"/>
      <c r="G32" s="60" t="str">
        <f>IF(センター北!G17="","",センター北!G17)</f>
        <v/>
      </c>
      <c r="H32" s="60" t="str">
        <f>IF(センター北!H17="","",センター北!H17)</f>
        <v/>
      </c>
      <c r="I32" s="60" t="str">
        <f>IF(センター北!I17="","",センター北!I17)</f>
        <v/>
      </c>
      <c r="J32" s="60" t="str">
        <f>IF(センター北!J17="","",センター北!J17)</f>
        <v/>
      </c>
      <c r="K32" s="60" t="str">
        <f>IF(センター北!K17="","",センター北!K17)</f>
        <v/>
      </c>
      <c r="L32" s="2"/>
      <c r="M32" s="2"/>
      <c r="N32" s="2"/>
      <c r="O32" s="2"/>
      <c r="P32" s="2"/>
      <c r="Q32" s="2"/>
      <c r="R32" s="2"/>
    </row>
    <row r="33" spans="2:18" ht="18" customHeight="1">
      <c r="C33" s="20" t="s">
        <v>71</v>
      </c>
      <c r="D33" s="11"/>
      <c r="E33" s="28"/>
      <c r="F33" s="11"/>
      <c r="G33" s="28"/>
      <c r="H33" s="11"/>
      <c r="I33" s="28"/>
      <c r="J33" s="11"/>
      <c r="K33" s="28"/>
      <c r="L33" s="2"/>
      <c r="M33" s="2"/>
      <c r="N33" s="2"/>
      <c r="O33" s="2"/>
      <c r="P33" s="2"/>
      <c r="Q33" s="2"/>
      <c r="R33" s="2"/>
    </row>
    <row r="34" spans="2:18" ht="18" customHeight="1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ht="18" customHeight="1">
      <c r="C35" s="20" t="s">
        <v>91</v>
      </c>
      <c r="D35" s="63">
        <f>SUM(E16,G16,I16,K16)</f>
        <v>16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ht="18" customHeight="1">
      <c r="C36" s="20" t="s">
        <v>92</v>
      </c>
      <c r="D36" s="63">
        <f>SUM(E29,G29,I29,K29)</f>
        <v>0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2:18" ht="18" customHeight="1">
      <c r="C37" s="20" t="s">
        <v>93</v>
      </c>
      <c r="D37" s="64">
        <f>SUM(E32,G32,I32,K32)</f>
        <v>0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ht="18" customHeight="1">
      <c r="C38" s="31" t="s">
        <v>77</v>
      </c>
      <c r="D38" s="32">
        <f>SUM(E16,G16,I16,K16,E29,G29,I29,K29,K32,I32,G32,E32)</f>
        <v>16</v>
      </c>
      <c r="E38" s="2"/>
      <c r="F38" s="2" t="s">
        <v>79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41" spans="2:18" ht="18" customHeight="1">
      <c r="B41" s="1" t="s">
        <v>81</v>
      </c>
    </row>
    <row r="42" spans="2:18" ht="18" customHeight="1">
      <c r="C42" s="33" t="s">
        <v>82</v>
      </c>
      <c r="D42" s="34"/>
      <c r="F42" s="33" t="s">
        <v>83</v>
      </c>
      <c r="G42" s="35">
        <f>VALUE((D43-D42)*24)</f>
        <v>0</v>
      </c>
    </row>
    <row r="43" spans="2:18" ht="18" customHeight="1">
      <c r="C43" s="33" t="s">
        <v>84</v>
      </c>
      <c r="D43" s="34"/>
    </row>
  </sheetData>
  <mergeCells count="1">
    <mergeCell ref="M2:Q2"/>
  </mergeCells>
  <phoneticPr fontId="6"/>
  <dataValidations count="7">
    <dataValidation type="list" allowBlank="1" showInputMessage="1" showErrorMessage="1" sqref="D15 F15 H15 J15" xr:uid="{00000000-0002-0000-0200-000000000000}">
      <formula1>$N$10:$N$29</formula1>
    </dataValidation>
    <dataValidation type="list" allowBlank="1" showInputMessage="1" showErrorMessage="1" sqref="D16 F16 H16 J16 D29 F29 H29 J29" xr:uid="{00000000-0002-0000-0200-000001000000}">
      <formula1>$O$10:$O$29</formula1>
    </dataValidation>
    <dataValidation type="list" allowBlank="1" showInputMessage="1" showErrorMessage="1" sqref="D18 F18 H18 J18" xr:uid="{00000000-0002-0000-0200-000002000000}">
      <formula1>$Q$10:$Q$29</formula1>
    </dataValidation>
    <dataValidation type="list" allowBlank="1" showInputMessage="1" showErrorMessage="1" sqref="D19 F19 H19 J19" xr:uid="{00000000-0002-0000-0200-000003000000}">
      <formula1>$R$10:$R$29</formula1>
    </dataValidation>
    <dataValidation type="list" allowBlank="1" showInputMessage="1" showErrorMessage="1" sqref="D30 F30 H30 J30" xr:uid="{00000000-0002-0000-0200-000004000000}">
      <formula1>$S$10:$S$16</formula1>
    </dataValidation>
    <dataValidation type="list" allowBlank="1" showInputMessage="1" showErrorMessage="1" sqref="D33 F33 H33 J33" xr:uid="{00000000-0002-0000-0200-000005000000}">
      <formula1>"セン北"</formula1>
    </dataValidation>
    <dataValidation type="list" allowBlank="1" showInputMessage="1" showErrorMessage="1" sqref="D17 F17 H17 J17" xr:uid="{83828521-D193-4FD7-8B31-D19B422C693D}">
      <formula1>$P$10:$P$21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S43"/>
  <sheetViews>
    <sheetView showRowColHeaders="0" topLeftCell="A4" zoomScaleNormal="100" workbookViewId="0">
      <selection activeCell="C5" sqref="C5:K25"/>
    </sheetView>
  </sheetViews>
  <sheetFormatPr defaultColWidth="10.88671875" defaultRowHeight="18" customHeight="1"/>
  <cols>
    <col min="1" max="1" width="4.33203125" style="1" customWidth="1"/>
    <col min="2" max="2" width="5.88671875" style="1" customWidth="1"/>
    <col min="3" max="3" width="18.6640625" style="1" customWidth="1"/>
    <col min="4" max="4" width="11.88671875" style="1" customWidth="1"/>
    <col min="5" max="5" width="7.88671875" style="1" customWidth="1"/>
    <col min="6" max="6" width="11.88671875" style="1" customWidth="1"/>
    <col min="7" max="7" width="7.88671875" style="1" customWidth="1"/>
    <col min="8" max="8" width="11.88671875" style="1" customWidth="1"/>
    <col min="9" max="9" width="7.88671875" style="1" customWidth="1"/>
    <col min="10" max="10" width="11.88671875" style="1" customWidth="1"/>
    <col min="11" max="11" width="7.88671875" style="1" customWidth="1"/>
    <col min="12" max="12" width="10.88671875" style="1"/>
    <col min="13" max="13" width="4.6640625" style="1" customWidth="1"/>
    <col min="14" max="14" width="9.33203125" style="1" customWidth="1"/>
    <col min="15" max="16" width="15.33203125" style="1" customWidth="1"/>
    <col min="17" max="17" width="20" style="1" customWidth="1"/>
    <col min="18" max="19" width="15.33203125" style="1" customWidth="1"/>
    <col min="20" max="16384" width="10.88671875" style="1"/>
  </cols>
  <sheetData>
    <row r="2" spans="2:19" ht="18" customHeight="1">
      <c r="B2" s="1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75" t="s">
        <v>1</v>
      </c>
      <c r="N2" s="76"/>
      <c r="O2" s="76"/>
      <c r="P2" s="76"/>
      <c r="Q2" s="77"/>
      <c r="R2" s="50"/>
    </row>
    <row r="3" spans="2:19" ht="18" customHeight="1">
      <c r="C3" s="2"/>
      <c r="D3" s="2"/>
      <c r="E3" s="2"/>
      <c r="F3" s="2"/>
      <c r="G3" s="2"/>
      <c r="H3" s="2"/>
      <c r="I3" s="2"/>
      <c r="J3" s="2"/>
      <c r="K3" s="2"/>
      <c r="L3" s="2"/>
      <c r="M3" s="36" t="s">
        <v>2</v>
      </c>
      <c r="N3" s="2"/>
      <c r="O3" s="2"/>
      <c r="P3" s="2"/>
      <c r="Q3" s="51"/>
      <c r="R3" s="2"/>
    </row>
    <row r="4" spans="2:19" ht="18" customHeight="1">
      <c r="C4" s="3" t="s">
        <v>3</v>
      </c>
      <c r="D4" s="2"/>
      <c r="E4" s="2"/>
      <c r="F4" s="2"/>
      <c r="G4" s="2"/>
      <c r="H4" s="2"/>
      <c r="I4" s="2"/>
      <c r="J4" s="2"/>
      <c r="K4" s="3" t="s">
        <v>4</v>
      </c>
      <c r="L4" s="2"/>
      <c r="M4" s="37" t="s">
        <v>5</v>
      </c>
      <c r="N4" s="2"/>
      <c r="O4" s="2"/>
      <c r="P4" s="2"/>
      <c r="Q4" s="51"/>
      <c r="R4" s="2"/>
    </row>
    <row r="5" spans="2:19" ht="18" customHeight="1">
      <c r="C5" s="2" t="s">
        <v>6</v>
      </c>
      <c r="D5" s="2"/>
      <c r="E5" s="2"/>
      <c r="F5" s="2"/>
      <c r="G5" s="2"/>
      <c r="H5" s="2"/>
      <c r="I5" s="2"/>
      <c r="J5" s="2"/>
      <c r="K5" s="2"/>
      <c r="L5" s="2"/>
      <c r="M5" s="37" t="s">
        <v>7</v>
      </c>
      <c r="N5" s="2"/>
      <c r="O5" s="2"/>
      <c r="P5" s="2"/>
      <c r="Q5" s="51"/>
      <c r="R5" s="2"/>
    </row>
    <row r="6" spans="2:19" ht="18" customHeight="1">
      <c r="C6" s="2" t="s">
        <v>8</v>
      </c>
      <c r="D6" s="2"/>
      <c r="E6" s="2"/>
      <c r="F6" s="2"/>
      <c r="G6" s="2"/>
      <c r="H6" s="2"/>
      <c r="I6" s="2"/>
      <c r="J6" s="2"/>
      <c r="K6" s="2"/>
      <c r="L6" s="2"/>
      <c r="M6" s="38" t="s">
        <v>9</v>
      </c>
      <c r="N6" s="39"/>
      <c r="O6" s="39"/>
      <c r="P6" s="39"/>
      <c r="Q6" s="52"/>
      <c r="R6" s="2"/>
    </row>
    <row r="7" spans="2:19" ht="18" customHeight="1">
      <c r="C7" s="2" t="s">
        <v>10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2:19" ht="18" customHeight="1">
      <c r="C8" s="4">
        <f ca="1">TODAY()+1</f>
        <v>45890</v>
      </c>
      <c r="D8" s="5"/>
      <c r="E8" s="2"/>
      <c r="F8" s="2"/>
      <c r="G8" s="2"/>
      <c r="H8" s="2"/>
      <c r="I8" s="2"/>
      <c r="J8" s="2"/>
      <c r="K8" s="2"/>
      <c r="L8" s="2"/>
      <c r="M8" s="2" t="s">
        <v>11</v>
      </c>
      <c r="N8" s="2" t="s">
        <v>12</v>
      </c>
      <c r="O8" s="40"/>
      <c r="P8" s="39"/>
      <c r="Q8" s="53"/>
      <c r="R8" s="39"/>
      <c r="S8" s="54"/>
    </row>
    <row r="9" spans="2:19" ht="18" customHeight="1">
      <c r="C9" s="6" t="s">
        <v>13</v>
      </c>
      <c r="D9" s="7"/>
      <c r="E9" s="2"/>
      <c r="F9" s="2"/>
      <c r="G9" s="2"/>
      <c r="H9" s="2"/>
      <c r="I9" s="2"/>
      <c r="J9" s="2"/>
      <c r="K9" s="2"/>
      <c r="L9" s="2"/>
      <c r="M9" s="41" t="s">
        <v>14</v>
      </c>
      <c r="N9" s="42" t="s">
        <v>15</v>
      </c>
      <c r="O9" s="43" t="s">
        <v>16</v>
      </c>
      <c r="P9" s="44" t="s">
        <v>17</v>
      </c>
      <c r="Q9" s="44" t="s">
        <v>18</v>
      </c>
      <c r="R9" s="26" t="s">
        <v>19</v>
      </c>
      <c r="S9" s="55" t="s">
        <v>20</v>
      </c>
    </row>
    <row r="10" spans="2:19" ht="18" customHeight="1">
      <c r="C10" s="8" t="s">
        <v>21</v>
      </c>
      <c r="D10" s="9">
        <v>0</v>
      </c>
      <c r="E10" s="2"/>
      <c r="F10" s="2"/>
      <c r="G10" s="2"/>
      <c r="H10" s="2"/>
      <c r="I10" s="2"/>
      <c r="J10" s="2"/>
      <c r="K10" s="2"/>
      <c r="L10" s="2"/>
      <c r="M10" s="45">
        <v>1</v>
      </c>
      <c r="N10" s="20" t="s">
        <v>22</v>
      </c>
      <c r="O10" s="31" t="s">
        <v>99</v>
      </c>
      <c r="P10" s="31" t="s">
        <v>116</v>
      </c>
      <c r="Q10" s="31" t="s">
        <v>34</v>
      </c>
      <c r="R10" s="20" t="s">
        <v>104</v>
      </c>
      <c r="S10" s="56" t="s">
        <v>26</v>
      </c>
    </row>
    <row r="11" spans="2:19" ht="18" customHeight="1">
      <c r="C11" s="10" t="s">
        <v>27</v>
      </c>
      <c r="D11" s="11">
        <v>7</v>
      </c>
      <c r="E11" s="2"/>
      <c r="F11" s="2"/>
      <c r="G11" s="2"/>
      <c r="H11" s="2"/>
      <c r="I11" s="2"/>
      <c r="J11" s="2"/>
      <c r="K11" s="2"/>
      <c r="L11" s="2"/>
      <c r="M11" s="45">
        <v>2</v>
      </c>
      <c r="N11" s="20" t="s">
        <v>28</v>
      </c>
      <c r="O11" s="31" t="s">
        <v>110</v>
      </c>
      <c r="P11" s="31" t="s">
        <v>100</v>
      </c>
      <c r="Q11" s="31" t="s">
        <v>105</v>
      </c>
      <c r="R11" s="20" t="s">
        <v>121</v>
      </c>
      <c r="S11" s="72" t="s">
        <v>31</v>
      </c>
    </row>
    <row r="12" spans="2:19" ht="18" customHeight="1">
      <c r="C12" s="10" t="s">
        <v>32</v>
      </c>
      <c r="D12" s="11">
        <v>0</v>
      </c>
      <c r="E12" s="2"/>
      <c r="F12" s="2"/>
      <c r="G12" s="2"/>
      <c r="H12" s="2"/>
      <c r="I12" s="2"/>
      <c r="J12" s="2"/>
      <c r="K12" s="2"/>
      <c r="L12" s="2"/>
      <c r="M12" s="45">
        <v>3</v>
      </c>
      <c r="N12" s="31" t="s">
        <v>106</v>
      </c>
      <c r="O12" s="31" t="s">
        <v>111</v>
      </c>
      <c r="P12" s="31" t="s">
        <v>103</v>
      </c>
      <c r="Q12" s="31" t="s">
        <v>107</v>
      </c>
      <c r="R12" s="31" t="s">
        <v>122</v>
      </c>
      <c r="S12" s="72" t="s">
        <v>35</v>
      </c>
    </row>
    <row r="13" spans="2:19" ht="18" customHeight="1">
      <c r="C13" s="10" t="s">
        <v>36</v>
      </c>
      <c r="D13" s="11">
        <v>0</v>
      </c>
      <c r="E13" s="2"/>
      <c r="F13" s="2"/>
      <c r="G13" s="2"/>
      <c r="H13" s="2"/>
      <c r="I13" s="2"/>
      <c r="J13" s="2"/>
      <c r="K13" s="2"/>
      <c r="L13" s="2"/>
      <c r="M13" s="45">
        <v>4</v>
      </c>
      <c r="N13" s="20"/>
      <c r="O13" s="31" t="s">
        <v>112</v>
      </c>
      <c r="P13" s="31" t="s">
        <v>117</v>
      </c>
      <c r="Q13" s="31"/>
      <c r="R13" s="20"/>
      <c r="S13" s="72" t="s">
        <v>39</v>
      </c>
    </row>
    <row r="14" spans="2:19" ht="18" customHeight="1">
      <c r="C14" s="12" t="s">
        <v>40</v>
      </c>
      <c r="D14" s="13">
        <f>D10+D11-D12-D13</f>
        <v>7</v>
      </c>
      <c r="E14" s="3"/>
      <c r="F14" s="2" t="s">
        <v>41</v>
      </c>
      <c r="G14" s="2"/>
      <c r="H14" s="2"/>
      <c r="I14" s="2"/>
      <c r="J14" s="2"/>
      <c r="K14" s="2"/>
      <c r="L14" s="2"/>
      <c r="M14" s="45">
        <v>5</v>
      </c>
      <c r="N14" s="20"/>
      <c r="O14" s="31" t="s">
        <v>113</v>
      </c>
      <c r="P14" s="31" t="s">
        <v>118</v>
      </c>
      <c r="Q14" s="31"/>
      <c r="R14" s="20"/>
      <c r="S14" s="72" t="s">
        <v>43</v>
      </c>
    </row>
    <row r="15" spans="2:19" ht="18" customHeight="1">
      <c r="C15" s="10" t="s">
        <v>15</v>
      </c>
      <c r="D15" s="11" t="s">
        <v>22</v>
      </c>
      <c r="E15" s="14">
        <v>8</v>
      </c>
      <c r="F15" s="11" t="s">
        <v>28</v>
      </c>
      <c r="G15" s="14">
        <v>8</v>
      </c>
      <c r="H15" s="11" t="s">
        <v>106</v>
      </c>
      <c r="I15" s="14">
        <v>8</v>
      </c>
      <c r="J15" s="11"/>
      <c r="K15" s="14"/>
      <c r="L15" s="2"/>
      <c r="M15" s="45">
        <v>6</v>
      </c>
      <c r="N15" s="20"/>
      <c r="O15" s="31" t="s">
        <v>101</v>
      </c>
      <c r="P15" s="31" t="s">
        <v>119</v>
      </c>
      <c r="Q15" s="31"/>
      <c r="R15" s="20"/>
      <c r="S15" s="72" t="s">
        <v>46</v>
      </c>
    </row>
    <row r="16" spans="2:19" ht="18" customHeight="1">
      <c r="C16" s="10" t="s">
        <v>47</v>
      </c>
      <c r="D16" s="11" t="s">
        <v>115</v>
      </c>
      <c r="E16" s="14">
        <v>8</v>
      </c>
      <c r="F16" s="11"/>
      <c r="G16" s="14"/>
      <c r="H16" s="11"/>
      <c r="I16" s="14"/>
      <c r="J16" s="11"/>
      <c r="K16" s="14"/>
      <c r="L16" s="2"/>
      <c r="M16" s="45">
        <v>7</v>
      </c>
      <c r="N16" s="20"/>
      <c r="O16" s="31" t="s">
        <v>114</v>
      </c>
      <c r="P16" s="31" t="s">
        <v>120</v>
      </c>
      <c r="Q16" s="31"/>
      <c r="R16" s="20"/>
      <c r="S16" s="72" t="s">
        <v>50</v>
      </c>
    </row>
    <row r="17" spans="2:19" ht="18" customHeight="1">
      <c r="C17" s="8" t="s">
        <v>51</v>
      </c>
      <c r="D17" s="11" t="s">
        <v>120</v>
      </c>
      <c r="E17" s="14">
        <v>7</v>
      </c>
      <c r="F17" s="11"/>
      <c r="G17" s="14"/>
      <c r="H17" s="11"/>
      <c r="I17" s="14"/>
      <c r="J17" s="11"/>
      <c r="K17" s="14"/>
      <c r="L17" s="2"/>
      <c r="M17" s="45">
        <v>8</v>
      </c>
      <c r="N17" s="20"/>
      <c r="O17" s="31" t="s">
        <v>115</v>
      </c>
      <c r="P17" s="31" t="s">
        <v>97</v>
      </c>
      <c r="Q17" s="31"/>
      <c r="R17" s="20"/>
      <c r="S17" s="72"/>
    </row>
    <row r="18" spans="2:19" ht="18" customHeight="1">
      <c r="C18" s="8" t="s">
        <v>54</v>
      </c>
      <c r="D18" s="11" t="s">
        <v>105</v>
      </c>
      <c r="E18" s="14">
        <v>8</v>
      </c>
      <c r="F18" s="11"/>
      <c r="G18" s="14"/>
      <c r="H18" s="11"/>
      <c r="I18" s="14"/>
      <c r="J18" s="11"/>
      <c r="K18" s="14"/>
      <c r="L18" s="2"/>
      <c r="M18" s="45">
        <v>9</v>
      </c>
      <c r="N18" s="20"/>
      <c r="O18" s="31" t="s">
        <v>109</v>
      </c>
      <c r="P18" s="31" t="s">
        <v>108</v>
      </c>
      <c r="Q18" s="31"/>
      <c r="R18" s="20"/>
      <c r="S18" s="72"/>
    </row>
    <row r="19" spans="2:19" ht="18" customHeight="1">
      <c r="C19" s="8" t="s">
        <v>56</v>
      </c>
      <c r="D19" s="11"/>
      <c r="E19" s="14"/>
      <c r="F19" s="11"/>
      <c r="G19" s="14"/>
      <c r="H19" s="11"/>
      <c r="I19" s="14"/>
      <c r="J19" s="11"/>
      <c r="K19" s="14"/>
      <c r="L19" s="2"/>
      <c r="M19" s="45">
        <v>10</v>
      </c>
      <c r="N19" s="20"/>
      <c r="O19" s="31"/>
      <c r="P19" s="31"/>
      <c r="Q19" s="31"/>
      <c r="R19" s="20"/>
      <c r="S19" s="72"/>
    </row>
    <row r="20" spans="2:19" ht="18" customHeight="1">
      <c r="C20" s="8" t="s">
        <v>58</v>
      </c>
      <c r="D20" s="15"/>
      <c r="E20" s="16"/>
      <c r="F20" s="16"/>
      <c r="G20" s="16"/>
      <c r="H20" s="16"/>
      <c r="I20" s="16"/>
      <c r="J20" s="16"/>
      <c r="K20" s="46"/>
      <c r="L20" s="2"/>
      <c r="M20" s="45">
        <v>11</v>
      </c>
      <c r="N20" s="20"/>
      <c r="O20" s="31"/>
      <c r="P20" s="31"/>
      <c r="Q20" s="31"/>
      <c r="R20" s="20"/>
      <c r="S20" s="72"/>
    </row>
    <row r="21" spans="2:19" ht="18" customHeight="1">
      <c r="C21" s="8" t="s">
        <v>40</v>
      </c>
      <c r="D21" s="17">
        <f>SUM(E15:E19,G15:G19,I15:I19,K15:K19)/8</f>
        <v>5.875</v>
      </c>
      <c r="E21" s="3"/>
      <c r="F21" s="2"/>
      <c r="G21" s="2"/>
      <c r="H21" s="2"/>
      <c r="I21" s="2"/>
      <c r="J21" s="2"/>
      <c r="K21" s="2"/>
      <c r="L21" s="2"/>
      <c r="M21" s="45">
        <v>12</v>
      </c>
      <c r="N21" s="20"/>
      <c r="O21" s="31"/>
      <c r="P21" s="31"/>
      <c r="Q21" s="31"/>
      <c r="R21" s="20"/>
      <c r="S21" s="72"/>
    </row>
    <row r="22" spans="2:19" ht="18" customHeight="1">
      <c r="C22" s="10" t="s">
        <v>61</v>
      </c>
      <c r="D22" s="18">
        <f>D14/D21</f>
        <v>1.1914893617021276</v>
      </c>
      <c r="E22" s="19"/>
      <c r="F22" s="2"/>
      <c r="G22" s="2"/>
      <c r="H22" s="2"/>
      <c r="I22" s="2"/>
      <c r="J22" s="2"/>
      <c r="K22" s="2"/>
      <c r="L22" s="2"/>
      <c r="M22" s="45">
        <v>13</v>
      </c>
      <c r="N22" s="20"/>
      <c r="O22" s="31"/>
      <c r="P22" s="31"/>
      <c r="Q22" s="31"/>
      <c r="R22" s="20"/>
      <c r="S22" s="72"/>
    </row>
    <row r="23" spans="2:19" ht="18" customHeight="1">
      <c r="C23" s="2"/>
      <c r="D23" s="2"/>
      <c r="E23" s="2"/>
      <c r="F23" s="2"/>
      <c r="G23" s="2"/>
      <c r="H23" s="2"/>
      <c r="I23" s="2"/>
      <c r="J23" s="2"/>
      <c r="K23" s="2"/>
      <c r="L23" s="2"/>
      <c r="M23" s="45">
        <v>14</v>
      </c>
      <c r="N23" s="20"/>
      <c r="O23" s="31"/>
      <c r="P23" s="31"/>
      <c r="Q23" s="31"/>
      <c r="R23" s="20"/>
      <c r="S23" s="72"/>
    </row>
    <row r="24" spans="2:19" ht="18" customHeight="1">
      <c r="C24" s="2" t="s">
        <v>62</v>
      </c>
      <c r="D24" s="2"/>
      <c r="E24" s="2"/>
      <c r="F24" s="2"/>
      <c r="G24" s="2"/>
      <c r="H24" s="2"/>
      <c r="I24" s="2"/>
      <c r="J24" s="2"/>
      <c r="K24" s="2"/>
      <c r="L24" s="2"/>
      <c r="M24" s="45">
        <v>15</v>
      </c>
      <c r="N24" s="20"/>
      <c r="O24" s="31"/>
      <c r="P24" s="31"/>
      <c r="Q24" s="31"/>
      <c r="R24" s="20"/>
      <c r="S24" s="72"/>
    </row>
    <row r="25" spans="2:19" ht="18" customHeight="1">
      <c r="C25" s="2" t="s">
        <v>63</v>
      </c>
      <c r="D25" s="2"/>
      <c r="E25" s="2"/>
      <c r="F25" s="2"/>
      <c r="G25" s="2"/>
      <c r="H25" s="2" t="s">
        <v>64</v>
      </c>
      <c r="I25" s="2"/>
      <c r="J25" s="2"/>
      <c r="K25" s="2"/>
      <c r="L25" s="2"/>
      <c r="M25" s="45">
        <v>16</v>
      </c>
      <c r="N25" s="20"/>
      <c r="O25" s="31"/>
      <c r="P25" s="31"/>
      <c r="Q25" s="31"/>
      <c r="R25" s="20"/>
      <c r="S25" s="72"/>
    </row>
    <row r="26" spans="2:19" ht="18" customHeight="1">
      <c r="C26" s="3" t="s">
        <v>65</v>
      </c>
      <c r="D26" s="2"/>
      <c r="E26" s="2"/>
      <c r="F26" s="2"/>
      <c r="G26" s="2"/>
      <c r="H26" s="2"/>
      <c r="I26" s="2"/>
      <c r="J26" s="2"/>
      <c r="K26" s="3" t="s">
        <v>66</v>
      </c>
      <c r="L26" s="2"/>
      <c r="M26" s="45">
        <v>17</v>
      </c>
      <c r="N26" s="20"/>
      <c r="O26" s="31"/>
      <c r="P26" s="31"/>
      <c r="Q26" s="31"/>
      <c r="R26" s="20"/>
      <c r="S26" s="72"/>
    </row>
    <row r="27" spans="2:19" ht="18" customHeight="1">
      <c r="C27" s="2"/>
      <c r="D27" s="2"/>
      <c r="E27" s="2"/>
      <c r="F27" s="2"/>
      <c r="G27" s="2"/>
      <c r="H27" s="2"/>
      <c r="I27" s="2"/>
      <c r="J27" s="2"/>
      <c r="K27" s="2"/>
      <c r="L27" s="2"/>
      <c r="M27" s="45">
        <v>18</v>
      </c>
      <c r="N27" s="26"/>
      <c r="O27" s="44"/>
      <c r="P27" s="44"/>
      <c r="Q27" s="31"/>
      <c r="R27" s="20"/>
      <c r="S27" s="72"/>
    </row>
    <row r="28" spans="2:19" ht="18" customHeight="1">
      <c r="B28" s="1" t="s">
        <v>67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45">
        <v>19</v>
      </c>
      <c r="N28" s="26"/>
      <c r="O28" s="44"/>
      <c r="P28" s="44"/>
      <c r="Q28" s="31"/>
      <c r="R28" s="20"/>
      <c r="S28" s="72"/>
    </row>
    <row r="29" spans="2:19" ht="18" customHeight="1">
      <c r="C29" s="20" t="s">
        <v>68</v>
      </c>
      <c r="D29" s="11"/>
      <c r="E29" s="14"/>
      <c r="F29" s="11"/>
      <c r="G29" s="14"/>
      <c r="H29" s="11"/>
      <c r="I29" s="14"/>
      <c r="J29" s="11"/>
      <c r="K29" s="14"/>
      <c r="L29" s="2"/>
      <c r="M29" s="47">
        <v>20</v>
      </c>
      <c r="N29" s="48"/>
      <c r="O29" s="49"/>
      <c r="P29" s="49"/>
      <c r="Q29" s="49"/>
      <c r="R29" s="48"/>
      <c r="S29" s="73"/>
    </row>
    <row r="30" spans="2:19" ht="18" customHeight="1">
      <c r="C30" s="21" t="s">
        <v>20</v>
      </c>
      <c r="D30" s="22"/>
      <c r="E30" s="23"/>
      <c r="F30" s="22"/>
      <c r="G30" s="23"/>
      <c r="H30" s="22"/>
      <c r="I30" s="23"/>
      <c r="J30" s="22"/>
      <c r="K30" s="23"/>
      <c r="L30" s="2"/>
      <c r="M30" s="2"/>
      <c r="N30" s="2"/>
      <c r="O30" s="2"/>
      <c r="P30" s="2"/>
      <c r="Q30" s="2"/>
      <c r="R30" s="2"/>
    </row>
    <row r="31" spans="2:19" ht="18" customHeight="1">
      <c r="C31" s="24"/>
      <c r="D31" s="24"/>
      <c r="E31" s="25"/>
      <c r="F31" s="24"/>
      <c r="G31" s="25"/>
      <c r="H31" s="24"/>
      <c r="I31" s="25"/>
      <c r="J31" s="24"/>
      <c r="K31" s="25"/>
      <c r="L31" s="2"/>
      <c r="M31" s="2"/>
      <c r="N31" s="2"/>
      <c r="O31" s="2"/>
      <c r="P31" s="2"/>
      <c r="Q31" s="2"/>
      <c r="R31" s="2"/>
    </row>
    <row r="32" spans="2:19" ht="18" customHeight="1">
      <c r="C32" s="26" t="s">
        <v>69</v>
      </c>
      <c r="D32" s="9"/>
      <c r="E32" s="27"/>
      <c r="F32" s="9"/>
      <c r="G32" s="27"/>
      <c r="H32" s="9"/>
      <c r="I32" s="27"/>
      <c r="J32" s="9"/>
      <c r="K32" s="27"/>
      <c r="L32" s="2"/>
      <c r="M32" s="2"/>
      <c r="N32" s="2"/>
      <c r="O32" s="2"/>
      <c r="P32" s="2"/>
      <c r="Q32" s="2"/>
      <c r="R32" s="2"/>
    </row>
    <row r="33" spans="2:18" ht="18" customHeight="1">
      <c r="C33" s="20" t="s">
        <v>71</v>
      </c>
      <c r="D33" s="11" t="s">
        <v>72</v>
      </c>
      <c r="E33" s="28"/>
      <c r="F33" s="11" t="s">
        <v>72</v>
      </c>
      <c r="G33" s="28"/>
      <c r="H33" s="11" t="s">
        <v>72</v>
      </c>
      <c r="I33" s="28"/>
      <c r="J33" s="11" t="s">
        <v>72</v>
      </c>
      <c r="K33" s="28"/>
      <c r="L33" s="2"/>
      <c r="M33" s="2"/>
      <c r="N33" s="2"/>
      <c r="O33" s="2"/>
      <c r="P33" s="2"/>
      <c r="Q33" s="2"/>
      <c r="R33" s="2"/>
    </row>
    <row r="34" spans="2:18" ht="18" customHeight="1"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</row>
    <row r="35" spans="2:18" ht="18" customHeight="1">
      <c r="C35" s="20" t="s">
        <v>74</v>
      </c>
      <c r="D35" s="29">
        <f>SUM(E16,G16,I16,K16)</f>
        <v>8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2:18" ht="18" customHeight="1">
      <c r="C36" s="20" t="s">
        <v>75</v>
      </c>
      <c r="D36" s="29">
        <f>SUM(E29,G29,I29,K29)</f>
        <v>0</v>
      </c>
    </row>
    <row r="37" spans="2:18" ht="18" customHeight="1">
      <c r="C37" s="20" t="s">
        <v>76</v>
      </c>
      <c r="D37" s="30">
        <f>SUM(E32,G32,I32,K32)</f>
        <v>0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</row>
    <row r="38" spans="2:18" ht="18" customHeight="1">
      <c r="C38" s="31" t="s">
        <v>78</v>
      </c>
      <c r="D38" s="32">
        <f>SUM(E16,G16,I16,K16,E29,G29,I29,K29,K32,I32,G32,E32)</f>
        <v>8</v>
      </c>
      <c r="E38" s="2"/>
      <c r="F38" s="2" t="s">
        <v>79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41" spans="2:18" ht="18" customHeight="1">
      <c r="B41" s="1" t="s">
        <v>81</v>
      </c>
    </row>
    <row r="42" spans="2:18" ht="18" customHeight="1">
      <c r="C42" s="33" t="s">
        <v>82</v>
      </c>
      <c r="D42" s="34">
        <v>0.4375</v>
      </c>
      <c r="F42" s="33" t="s">
        <v>83</v>
      </c>
      <c r="G42" s="35">
        <f>VALUE((D43-D42)*24)</f>
        <v>7.5</v>
      </c>
    </row>
    <row r="43" spans="2:18" ht="18" customHeight="1">
      <c r="C43" s="33" t="s">
        <v>84</v>
      </c>
      <c r="D43" s="34">
        <v>0.75</v>
      </c>
    </row>
  </sheetData>
  <sheetProtection selectLockedCells="1"/>
  <mergeCells count="1">
    <mergeCell ref="M2:Q2"/>
  </mergeCells>
  <phoneticPr fontId="6"/>
  <dataValidations count="9">
    <dataValidation type="list" allowBlank="1" showInputMessage="1" showErrorMessage="1" sqref="D15" xr:uid="{00000000-0002-0000-0300-000000000000}">
      <formula1>N10:N26</formula1>
    </dataValidation>
    <dataValidation type="list" allowBlank="1" showInputMessage="1" showErrorMessage="1" sqref="F15 H15 J15" xr:uid="{00000000-0002-0000-0300-000001000000}">
      <formula1>$N$10:$N$26</formula1>
    </dataValidation>
    <dataValidation type="list" allowBlank="1" showInputMessage="1" showErrorMessage="1" sqref="D16 F16 H16 J16" xr:uid="{00000000-0002-0000-0300-000002000000}">
      <formula1>$O$10:$O$26</formula1>
    </dataValidation>
    <dataValidation type="list" allowBlank="1" showInputMessage="1" showErrorMessage="1" sqref="D17 F17 H17 J17" xr:uid="{00000000-0002-0000-0300-000003000000}">
      <formula1>$P$10:$P$29</formula1>
    </dataValidation>
    <dataValidation type="list" allowBlank="1" showInputMessage="1" showErrorMessage="1" sqref="D18 F18 H18 J18" xr:uid="{00000000-0002-0000-0300-000004000000}">
      <formula1>$Q$10:$Q$32</formula1>
    </dataValidation>
    <dataValidation type="list" allowBlank="1" showInputMessage="1" showErrorMessage="1" sqref="D19 F19 H19 J19" xr:uid="{00000000-0002-0000-0300-000005000000}">
      <formula1>$R$10:$R$32</formula1>
    </dataValidation>
    <dataValidation type="list" allowBlank="1" showInputMessage="1" showErrorMessage="1" sqref="D29 F29 H29 J29 D32 F32 H32 J32" xr:uid="{00000000-0002-0000-0300-000006000000}">
      <formula1>$O$10:$O$32</formula1>
    </dataValidation>
    <dataValidation type="list" allowBlank="1" showInputMessage="1" showErrorMessage="1" sqref="D30 F30 H30 J30" xr:uid="{00000000-0002-0000-0300-000007000000}">
      <formula1>$S$10:$S$17</formula1>
    </dataValidation>
    <dataValidation type="list" allowBlank="1" showInputMessage="1" showErrorMessage="1" sqref="D33 F33 H33 J33" xr:uid="{00000000-0002-0000-0300-000008000000}">
      <formula1>"えきまえ"</formula1>
    </dataValidation>
  </dataValidation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センター北</vt:lpstr>
      <vt:lpstr>えきまえ付属</vt:lpstr>
      <vt:lpstr>えきまえ単独</vt:lpstr>
      <vt:lpstr>センター北 外出用　翌日分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浅野 晃一</dc:creator>
  <cp:lastModifiedBy>センター北 もえぎのクローバー</cp:lastModifiedBy>
  <cp:lastPrinted>2019-06-24T02:44:00Z</cp:lastPrinted>
  <dcterms:created xsi:type="dcterms:W3CDTF">2019-06-22T15:06:00Z</dcterms:created>
  <dcterms:modified xsi:type="dcterms:W3CDTF">2025-08-20T00:06:56Z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1041-10.8.2.6709</vt:lpwstr>
  </property>
</Properties>
</file>